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D:\Jane Waichungu\KFW\Ruiru Juja\Mwihoko\Mwihoko updated\"/>
    </mc:Choice>
  </mc:AlternateContent>
  <xr:revisionPtr revIDLastSave="0" documentId="8_{EA1307DA-F44B-4E7D-8BA1-AB9AEC2D9CBE}" xr6:coauthVersionLast="47" xr6:coauthVersionMax="47" xr10:uidLastSave="{00000000-0000-0000-0000-000000000000}"/>
  <bookViews>
    <workbookView xWindow="2620" yWindow="310" windowWidth="12440" windowHeight="10250" tabRatio="887" firstSheet="2" activeTab="4" xr2:uid="{00000000-000D-0000-FFFF-FFFF00000000}"/>
  </bookViews>
  <sheets>
    <sheet name="Cover Page " sheetId="100" r:id="rId1"/>
    <sheet name="Grand Summary" sheetId="95" r:id="rId2"/>
    <sheet name="Bill No 1. Preliminary" sheetId="99" r:id="rId3"/>
    <sheet name="Bill No 2. Ring Mains" sheetId="92" r:id="rId4"/>
    <sheet name="Bill No 3.MwihokoA Distribution" sheetId="83" r:id="rId5"/>
    <sheet name="Bill No 4. Consumer connect (2)" sheetId="103" r:id="rId6"/>
    <sheet name="Bill No 5. Solarisation " sheetId="10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 localSheetId="2" hidden="1">#REF!</definedName>
    <definedName name="_" hidden="1">#REF!</definedName>
    <definedName name="________________________________________________________cyt1">[1]Rates!$E$268</definedName>
    <definedName name="________________________________________________________hnt15">[1]Rates!$E$117</definedName>
    <definedName name="________________________________________________________hnt20">[1]Rates!$E$118</definedName>
    <definedName name="________________________________________________________hnt25">[1]Rates!$E$119</definedName>
    <definedName name="_______________________________________________________cyt1">[2]Rates!$E$271</definedName>
    <definedName name="_______________________________________________________hnt15">[2]Rates!$E$117</definedName>
    <definedName name="_______________________________________________________hnt16">[1]Rates!$E$117</definedName>
    <definedName name="_______________________________________________________hnt20">[2]Rates!$E$118</definedName>
    <definedName name="_______________________________________________________hnt21">[1]Rates!$E$118</definedName>
    <definedName name="_______________________________________________________hnt25">[2]Rates!$E$119</definedName>
    <definedName name="_______________________________________________________hnt40">[1]Rates!$E$119</definedName>
    <definedName name="______________________________________________________cyt1">[2]Rates!$E$271</definedName>
    <definedName name="______________________________________________________hnt15">[2]Rates!$E$117</definedName>
    <definedName name="______________________________________________________hnt16">[1]Rates!$E$117</definedName>
    <definedName name="______________________________________________________hnt20">[2]Rates!$E$118</definedName>
    <definedName name="______________________________________________________hnt21">[1]Rates!$E$118</definedName>
    <definedName name="______________________________________________________hnt25">[2]Rates!$E$119</definedName>
    <definedName name="______________________________________________________hnt40">[1]Rates!$E$119</definedName>
    <definedName name="_____________________________________________________cyt1">[1]Rates!$E$268</definedName>
    <definedName name="_____________________________________________________hnt15">[1]Rates!$E$117</definedName>
    <definedName name="_____________________________________________________hnt20">[1]Rates!$E$118</definedName>
    <definedName name="_____________________________________________________hnt25">[1]Rates!$E$119</definedName>
    <definedName name="____________________________________________________cyt1">[3]Rates!$E$268</definedName>
    <definedName name="____________________________________________________hnt15">[3]Rates!$E$117</definedName>
    <definedName name="____________________________________________________hnt16">[1]Rates!$E$117</definedName>
    <definedName name="____________________________________________________hnt20">[3]Rates!$E$118</definedName>
    <definedName name="____________________________________________________hnt21">[1]Rates!$E$118</definedName>
    <definedName name="____________________________________________________hnt25">[3]Rates!$E$119</definedName>
    <definedName name="____________________________________________________hnt40">[1]Rates!$E$119</definedName>
    <definedName name="___________________________________________________cyt1">[1]Rates!$E$268</definedName>
    <definedName name="___________________________________________________hnt15">[1]Rates!$E$117</definedName>
    <definedName name="___________________________________________________hnt16">[1]Rates!$E$117</definedName>
    <definedName name="___________________________________________________hnt20">[1]Rates!$E$118</definedName>
    <definedName name="___________________________________________________hnt21">[1]Rates!$E$118</definedName>
    <definedName name="___________________________________________________hnt25">[1]Rates!$E$119</definedName>
    <definedName name="___________________________________________________hnt40">[1]Rates!$E$119</definedName>
    <definedName name="__________________________________________________cyt1">[1]Rates!$E$268</definedName>
    <definedName name="__________________________________________________hnt15">[1]Rates!$E$117</definedName>
    <definedName name="__________________________________________________hnt16">[4]Rates!$E$117</definedName>
    <definedName name="__________________________________________________hnt20">[1]Rates!$E$118</definedName>
    <definedName name="__________________________________________________hnt21">[4]Rates!$E$118</definedName>
    <definedName name="__________________________________________________hnt25">[1]Rates!$E$119</definedName>
    <definedName name="__________________________________________________hnt40">[4]Rates!$E$119</definedName>
    <definedName name="_________________________________________________cyt1">[1]Rates!$E$268</definedName>
    <definedName name="_________________________________________________hnt15">[1]Rates!$E$117</definedName>
    <definedName name="_________________________________________________hnt16">[1]Rates!$E$117</definedName>
    <definedName name="_________________________________________________hnt20">[1]Rates!$E$118</definedName>
    <definedName name="_________________________________________________hnt21">[1]Rates!$E$118</definedName>
    <definedName name="_________________________________________________hnt25">[1]Rates!$E$119</definedName>
    <definedName name="_________________________________________________hnt40">[1]Rates!$E$119</definedName>
    <definedName name="________________________________________________cyt1">[1]Rates!$E$268</definedName>
    <definedName name="________________________________________________hnt15">[1]Rates!$E$117</definedName>
    <definedName name="________________________________________________hnt16">[1]Rates!$E$117</definedName>
    <definedName name="________________________________________________hnt20">[1]Rates!$E$118</definedName>
    <definedName name="________________________________________________hnt21">[1]Rates!$E$118</definedName>
    <definedName name="________________________________________________hnt25">[1]Rates!$E$119</definedName>
    <definedName name="________________________________________________hnt40">[1]Rates!$E$119</definedName>
    <definedName name="_______________________________________________cyt1">[1]Rates!$E$268</definedName>
    <definedName name="_______________________________________________hnt15">[1]Rates!$E$117</definedName>
    <definedName name="_______________________________________________hnt16">[4]Rates!$E$117</definedName>
    <definedName name="_______________________________________________hnt20">[1]Rates!$E$118</definedName>
    <definedName name="_______________________________________________hnt21">[4]Rates!$E$118</definedName>
    <definedName name="_______________________________________________hnt25">[1]Rates!$E$119</definedName>
    <definedName name="_______________________________________________hnt40">[4]Rates!$E$119</definedName>
    <definedName name="______________________________________________cyt1">[1]Rates!$E$268</definedName>
    <definedName name="______________________________________________hnt15">[1]Rates!$E$117</definedName>
    <definedName name="______________________________________________hnt16">[1]Rates!$E$117</definedName>
    <definedName name="______________________________________________hnt20">[1]Rates!$E$118</definedName>
    <definedName name="______________________________________________hnt21">[1]Rates!$E$118</definedName>
    <definedName name="______________________________________________hnt25">[1]Rates!$E$119</definedName>
    <definedName name="______________________________________________hnt40">[1]Rates!$E$119</definedName>
    <definedName name="_____________________________________________cyt1">[1]Rates!$E$268</definedName>
    <definedName name="_____________________________________________hnt15">[1]Rates!$E$117</definedName>
    <definedName name="_____________________________________________hnt16">[1]Rates!$E$117</definedName>
    <definedName name="_____________________________________________hnt20">[1]Rates!$E$118</definedName>
    <definedName name="_____________________________________________hnt21">[1]Rates!$E$118</definedName>
    <definedName name="_____________________________________________hnt25">[1]Rates!$E$119</definedName>
    <definedName name="_____________________________________________hnt40">[1]Rates!$E$119</definedName>
    <definedName name="____________________________________________cyt1">[1]Rates!$E$268</definedName>
    <definedName name="____________________________________________hnt15">[1]Rates!$E$117</definedName>
    <definedName name="____________________________________________hnt16">[5]Rates!$E$117</definedName>
    <definedName name="____________________________________________hnt20">[1]Rates!$E$118</definedName>
    <definedName name="____________________________________________hnt21">[5]Rates!$E$118</definedName>
    <definedName name="____________________________________________hnt25">[1]Rates!$E$119</definedName>
    <definedName name="____________________________________________hnt40">[5]Rates!$E$119</definedName>
    <definedName name="___________________________________________cyt1">[1]Rates!$E$268</definedName>
    <definedName name="___________________________________________hnt15">[1]Rates!$E$117</definedName>
    <definedName name="___________________________________________hnt16">[1]Rates!$E$117</definedName>
    <definedName name="___________________________________________hnt20">[1]Rates!$E$118</definedName>
    <definedName name="___________________________________________hnt21">[1]Rates!$E$118</definedName>
    <definedName name="___________________________________________hnt25">[1]Rates!$E$119</definedName>
    <definedName name="___________________________________________hnt40">[1]Rates!$E$119</definedName>
    <definedName name="__________________________________________cyt1">[1]Rates!$E$268</definedName>
    <definedName name="__________________________________________hnt15">[1]Rates!$E$117</definedName>
    <definedName name="__________________________________________hnt16">[1]Rates!$E$117</definedName>
    <definedName name="__________________________________________hnt20">[1]Rates!$E$118</definedName>
    <definedName name="__________________________________________hnt21">[1]Rates!$E$118</definedName>
    <definedName name="__________________________________________hnt25">[1]Rates!$E$119</definedName>
    <definedName name="__________________________________________hnt40">[1]Rates!$E$119</definedName>
    <definedName name="_________________________________________cyt1">[1]Rates!$E$268</definedName>
    <definedName name="_________________________________________hnt15">[1]Rates!$E$117</definedName>
    <definedName name="_________________________________________hnt16">[1]Rates!$E$117</definedName>
    <definedName name="_________________________________________hnt20">[1]Rates!$E$118</definedName>
    <definedName name="_________________________________________hnt21">[1]Rates!$E$118</definedName>
    <definedName name="_________________________________________hnt25">[1]Rates!$E$119</definedName>
    <definedName name="_________________________________________hnt40">[1]Rates!$E$119</definedName>
    <definedName name="________________________________________cyt1">[1]Rates!$E$268</definedName>
    <definedName name="________________________________________hnt15">[1]Rates!$E$117</definedName>
    <definedName name="________________________________________hnt16">[1]Rates!$E$117</definedName>
    <definedName name="________________________________________hnt20">[1]Rates!$E$118</definedName>
    <definedName name="________________________________________hnt21">[1]Rates!$E$118</definedName>
    <definedName name="________________________________________hnt25">[1]Rates!$E$119</definedName>
    <definedName name="________________________________________hnt40">[1]Rates!$E$119</definedName>
    <definedName name="_______________________________________cyt1">[1]Rates!$E$268</definedName>
    <definedName name="_______________________________________hnt15">[1]Rates!$E$117</definedName>
    <definedName name="_______________________________________hnt16">[1]Rates!$E$117</definedName>
    <definedName name="_______________________________________hnt20">[1]Rates!$E$118</definedName>
    <definedName name="_______________________________________hnt21">[1]Rates!$E$118</definedName>
    <definedName name="_______________________________________hnt25">[1]Rates!$E$119</definedName>
    <definedName name="_______________________________________hnt40">[1]Rates!$E$119</definedName>
    <definedName name="______________________________________cyt1">[1]Rates!$E$268</definedName>
    <definedName name="______________________________________hnt15">[1]Rates!$E$117</definedName>
    <definedName name="______________________________________hnt16">[6]Rates!$E$117</definedName>
    <definedName name="______________________________________hnt20">[1]Rates!$E$118</definedName>
    <definedName name="______________________________________hnt21">[6]Rates!$E$118</definedName>
    <definedName name="______________________________________hnt25">[1]Rates!$E$119</definedName>
    <definedName name="______________________________________hnt40">[6]Rates!$E$119</definedName>
    <definedName name="_____________________________________cyt1">[1]Rates!$E$268</definedName>
    <definedName name="_____________________________________hnt15">[1]Rates!$E$117</definedName>
    <definedName name="_____________________________________hnt16">[1]Rates!$E$117</definedName>
    <definedName name="_____________________________________hnt20">[1]Rates!$E$118</definedName>
    <definedName name="_____________________________________hnt21">[1]Rates!$E$118</definedName>
    <definedName name="_____________________________________hnt25">[1]Rates!$E$119</definedName>
    <definedName name="_____________________________________hnt40">[1]Rates!$E$119</definedName>
    <definedName name="____________________________________cyt1">[1]Rates!$E$268</definedName>
    <definedName name="____________________________________hnt15">[1]Rates!$E$117</definedName>
    <definedName name="____________________________________hnt16">[1]Rates!$E$117</definedName>
    <definedName name="____________________________________hnt20">[1]Rates!$E$118</definedName>
    <definedName name="____________________________________hnt21">[1]Rates!$E$118</definedName>
    <definedName name="____________________________________hnt25">[1]Rates!$E$119</definedName>
    <definedName name="____________________________________hnt40">[1]Rates!$E$119</definedName>
    <definedName name="___________________________________cyt1">[1]Rates!$E$268</definedName>
    <definedName name="___________________________________hnt15">[1]Rates!$E$117</definedName>
    <definedName name="___________________________________hnt16">[3]Rates!$E$117</definedName>
    <definedName name="___________________________________hnt20">[1]Rates!$E$118</definedName>
    <definedName name="___________________________________hnt21">[3]Rates!$E$118</definedName>
    <definedName name="___________________________________hnt25">[1]Rates!$E$119</definedName>
    <definedName name="___________________________________hnt40">[3]Rates!$E$119</definedName>
    <definedName name="__________________________________cyt1">[1]Rates!$E$268</definedName>
    <definedName name="__________________________________hnt15">[1]Rates!$E$117</definedName>
    <definedName name="__________________________________hnt16">[1]Rates!$E$117</definedName>
    <definedName name="__________________________________hnt20">[1]Rates!$E$118</definedName>
    <definedName name="__________________________________hnt21">[1]Rates!$E$118</definedName>
    <definedName name="__________________________________hnt25">[1]Rates!$E$119</definedName>
    <definedName name="__________________________________hnt40">[1]Rates!$E$119</definedName>
    <definedName name="_________________________________cyt1">[1]Rates!$E$268</definedName>
    <definedName name="_________________________________hnt15">[1]Rates!$E$117</definedName>
    <definedName name="_________________________________hnt16">[1]Rates!$E$117</definedName>
    <definedName name="_________________________________hnt20">[1]Rates!$E$118</definedName>
    <definedName name="_________________________________hnt21">[1]Rates!$E$118</definedName>
    <definedName name="_________________________________hnt25">[1]Rates!$E$119</definedName>
    <definedName name="_________________________________hnt40">[1]Rates!$E$119</definedName>
    <definedName name="________________________________cyt1">[1]Rates!$E$268</definedName>
    <definedName name="________________________________hnt15">[1]Rates!$E$117</definedName>
    <definedName name="________________________________hnt16">[7]Rates!$E$117</definedName>
    <definedName name="________________________________hnt20">[1]Rates!$E$118</definedName>
    <definedName name="________________________________hnt21">[7]Rates!$E$118</definedName>
    <definedName name="________________________________hnt25">[1]Rates!$E$119</definedName>
    <definedName name="________________________________hnt40">[7]Rates!$E$119</definedName>
    <definedName name="_______________________________cyt1">[1]Rates!$E$268</definedName>
    <definedName name="_______________________________hnt15">[1]Rates!$E$117</definedName>
    <definedName name="_______________________________hnt16">[1]Rates!$E$117</definedName>
    <definedName name="_______________________________hnt20">[1]Rates!$E$118</definedName>
    <definedName name="_______________________________hnt21">[1]Rates!$E$118</definedName>
    <definedName name="_______________________________hnt25">[1]Rates!$E$119</definedName>
    <definedName name="_______________________________hnt40">[1]Rates!$E$119</definedName>
    <definedName name="______________________________cyt1">[1]Rates!$E$268</definedName>
    <definedName name="______________________________hnt15">[1]Rates!$E$117</definedName>
    <definedName name="______________________________hnt16">[1]Rates!$E$117</definedName>
    <definedName name="______________________________hnt20">[1]Rates!$E$118</definedName>
    <definedName name="______________________________hnt21">[1]Rates!$E$118</definedName>
    <definedName name="______________________________hnt25">[1]Rates!$E$119</definedName>
    <definedName name="______________________________hnt40">[1]Rates!$E$119</definedName>
    <definedName name="_____________________________cyt1">[1]Rates!$E$268</definedName>
    <definedName name="_____________________________hnt15">[1]Rates!$E$117</definedName>
    <definedName name="_____________________________hnt16">[3]Rates!$E$117</definedName>
    <definedName name="_____________________________hnt20">[1]Rates!$E$118</definedName>
    <definedName name="_____________________________hnt21">[3]Rates!$E$118</definedName>
    <definedName name="_____________________________hnt25">[1]Rates!$E$119</definedName>
    <definedName name="_____________________________hnt40">[3]Rates!$E$119</definedName>
    <definedName name="____________________________cyt1">[1]Rates!$E$268</definedName>
    <definedName name="____________________________hnt15">[1]Rates!$E$117</definedName>
    <definedName name="____________________________hnt16">[1]Rates!$E$117</definedName>
    <definedName name="____________________________hnt20">[1]Rates!$E$118</definedName>
    <definedName name="____________________________hnt21">[1]Rates!$E$118</definedName>
    <definedName name="____________________________hnt25">[1]Rates!$E$119</definedName>
    <definedName name="____________________________hnt40">[1]Rates!$E$119</definedName>
    <definedName name="___________________________cyt1">[1]Rates!$E$268</definedName>
    <definedName name="___________________________hnt15">[1]Rates!$E$117</definedName>
    <definedName name="___________________________hnt16">[1]Rates!$E$117</definedName>
    <definedName name="___________________________hnt20">[1]Rates!$E$118</definedName>
    <definedName name="___________________________hnt21">[1]Rates!$E$118</definedName>
    <definedName name="___________________________hnt25">[1]Rates!$E$119</definedName>
    <definedName name="___________________________hnt40">[1]Rates!$E$119</definedName>
    <definedName name="__________________________cyt1">[1]Rates!$E$268</definedName>
    <definedName name="__________________________hnt15">[1]Rates!$E$117</definedName>
    <definedName name="__________________________hnt16">[3]Rates!$E$117</definedName>
    <definedName name="__________________________hnt20">[1]Rates!$E$118</definedName>
    <definedName name="__________________________hnt21">[3]Rates!$E$118</definedName>
    <definedName name="__________________________hnt25">[1]Rates!$E$119</definedName>
    <definedName name="__________________________hnt40">[3]Rates!$E$119</definedName>
    <definedName name="_________________________cyt1">[1]Rates!$E$268</definedName>
    <definedName name="_________________________hnt15">[1]Rates!$E$117</definedName>
    <definedName name="_________________________hnt16">[1]Rates!$E$117</definedName>
    <definedName name="_________________________hnt20">[1]Rates!$E$118</definedName>
    <definedName name="_________________________hnt21">[1]Rates!$E$118</definedName>
    <definedName name="_________________________hnt25">[1]Rates!$E$119</definedName>
    <definedName name="_________________________hnt40">[1]Rates!$E$119</definedName>
    <definedName name="________________________cyt1">[1]Rates!$E$268</definedName>
    <definedName name="________________________hnt15">[1]Rates!$E$117</definedName>
    <definedName name="________________________hnt16">[1]Rates!$E$117</definedName>
    <definedName name="________________________hnt20">[1]Rates!$E$118</definedName>
    <definedName name="________________________hnt21">[1]Rates!$E$118</definedName>
    <definedName name="________________________hnt25">[1]Rates!$E$119</definedName>
    <definedName name="________________________hnt40">[1]Rates!$E$119</definedName>
    <definedName name="_______________________cyt1">[1]Rates!$E$268</definedName>
    <definedName name="_______________________hnt15">[1]Rates!$E$117</definedName>
    <definedName name="_______________________hnt16">[3]Rates!$E$117</definedName>
    <definedName name="_______________________hnt20">[1]Rates!$E$118</definedName>
    <definedName name="_______________________hnt21">[3]Rates!$E$118</definedName>
    <definedName name="_______________________hnt25">[1]Rates!$E$119</definedName>
    <definedName name="_______________________hnt40">[3]Rates!$E$119</definedName>
    <definedName name="______________________cyt1">[1]Rates!$E$268</definedName>
    <definedName name="______________________hnt15">[1]Rates!$E$117</definedName>
    <definedName name="______________________hnt16">[1]Rates!$E$117</definedName>
    <definedName name="______________________hnt20">[1]Rates!$E$118</definedName>
    <definedName name="______________________hnt21">[1]Rates!$E$118</definedName>
    <definedName name="______________________hnt25">[1]Rates!$E$119</definedName>
    <definedName name="______________________hnt40">[1]Rates!$E$119</definedName>
    <definedName name="_____________________cyt1">[1]Rates!$E$268</definedName>
    <definedName name="_____________________hnt15">[1]Rates!$E$117</definedName>
    <definedName name="_____________________hnt16">[8]Rates!$E$117</definedName>
    <definedName name="_____________________hnt20">[1]Rates!$E$118</definedName>
    <definedName name="_____________________hnt21">[8]Rates!$E$118</definedName>
    <definedName name="_____________________hnt25">[1]Rates!$E$119</definedName>
    <definedName name="_____________________hnt40">[8]Rates!$E$119</definedName>
    <definedName name="____________________cyt1">[1]Rates!$E$268</definedName>
    <definedName name="____________________hnt15">[1]Rates!$E$117</definedName>
    <definedName name="____________________hnt16">[8]Rates!$E$117</definedName>
    <definedName name="____________________hnt20">[1]Rates!$E$118</definedName>
    <definedName name="____________________hnt21">[8]Rates!$E$118</definedName>
    <definedName name="____________________hnt25">[1]Rates!$E$119</definedName>
    <definedName name="____________________hnt40">[8]Rates!$E$119</definedName>
    <definedName name="___________________cyt1">[9]Rates!$E$268</definedName>
    <definedName name="___________________hnt15">[9]Rates!$E$117</definedName>
    <definedName name="___________________hnt16">[8]Rates!$E$117</definedName>
    <definedName name="___________________hnt20">[9]Rates!$E$118</definedName>
    <definedName name="___________________hnt21">[8]Rates!$E$118</definedName>
    <definedName name="___________________hnt25">[9]Rates!$E$119</definedName>
    <definedName name="___________________hnt40">[8]Rates!$E$119</definedName>
    <definedName name="__________________cyt1">[1]Rates!$E$268</definedName>
    <definedName name="__________________hnt15">[1]Rates!$E$117</definedName>
    <definedName name="__________________hnt16">[8]Rates!$E$117</definedName>
    <definedName name="__________________hnt20">[1]Rates!$E$118</definedName>
    <definedName name="__________________hnt21">[8]Rates!$E$118</definedName>
    <definedName name="__________________hnt25">[1]Rates!$E$119</definedName>
    <definedName name="__________________hnt40">[8]Rates!$E$119</definedName>
    <definedName name="_________________cyt1">[1]Rates!$E$268</definedName>
    <definedName name="_________________hnt15">[1]Rates!$E$117</definedName>
    <definedName name="_________________hnt16">[8]Rates!$E$117</definedName>
    <definedName name="_________________hnt20">[1]Rates!$E$118</definedName>
    <definedName name="_________________hnt21">[8]Rates!$E$118</definedName>
    <definedName name="_________________hnt25">[1]Rates!$E$119</definedName>
    <definedName name="_________________hnt40">[8]Rates!$E$119</definedName>
    <definedName name="________________cyt1">[10]Rates!$E$268</definedName>
    <definedName name="________________hnt15">[10]Rates!$E$117</definedName>
    <definedName name="________________hnt16">[8]Rates!$E$117</definedName>
    <definedName name="________________hnt20">[10]Rates!$E$118</definedName>
    <definedName name="________________hnt21">[8]Rates!$E$118</definedName>
    <definedName name="________________hnt25">[10]Rates!$E$119</definedName>
    <definedName name="________________hnt40">[8]Rates!$E$119</definedName>
    <definedName name="_______________cyt1">[1]Rates!$E$268</definedName>
    <definedName name="_______________hnt15">[1]Rates!$E$117</definedName>
    <definedName name="_______________hnt16">[8]Rates!$E$117</definedName>
    <definedName name="_______________hnt20">[1]Rates!$E$118</definedName>
    <definedName name="_______________hnt21">[8]Rates!$E$118</definedName>
    <definedName name="_______________hnt25">[1]Rates!$E$119</definedName>
    <definedName name="_______________hnt40">[8]Rates!$E$119</definedName>
    <definedName name="______________cyt1">[1]Rates!$E$268</definedName>
    <definedName name="______________hnt15">[1]Rates!$E$117</definedName>
    <definedName name="______________hnt16">[8]Rates!$E$117</definedName>
    <definedName name="______________hnt20">[1]Rates!$E$118</definedName>
    <definedName name="______________hnt21">[8]Rates!$E$118</definedName>
    <definedName name="______________hnt25">[1]Rates!$E$119</definedName>
    <definedName name="______________hnt40">[8]Rates!$E$119</definedName>
    <definedName name="_____________cyt1">[1]Rates!$E$268</definedName>
    <definedName name="_____________hnt15">[1]Rates!$E$117</definedName>
    <definedName name="_____________hnt16">[8]Rates!$E$117</definedName>
    <definedName name="_____________hnt20">[1]Rates!$E$118</definedName>
    <definedName name="_____________hnt21">[8]Rates!$E$118</definedName>
    <definedName name="_____________hnt25">[1]Rates!$E$119</definedName>
    <definedName name="_____________hnt40">[8]Rates!$E$119</definedName>
    <definedName name="____________cyt1">[1]Rates!$E$268</definedName>
    <definedName name="____________hnt15">[1]Rates!$E$117</definedName>
    <definedName name="____________hnt16">[8]Rates!$E$117</definedName>
    <definedName name="____________hnt20">[1]Rates!$E$118</definedName>
    <definedName name="____________hnt21">[8]Rates!$E$118</definedName>
    <definedName name="____________hnt25">[1]Rates!$E$119</definedName>
    <definedName name="____________hnt40">[8]Rates!$E$119</definedName>
    <definedName name="___________cyt1">[1]Rates!$E$268</definedName>
    <definedName name="___________hnt15">[1]Rates!$E$117</definedName>
    <definedName name="___________hnt16">[8]Rates!$E$117</definedName>
    <definedName name="___________hnt20">[1]Rates!$E$118</definedName>
    <definedName name="___________hnt21">[8]Rates!$E$118</definedName>
    <definedName name="___________hnt25">[1]Rates!$E$119</definedName>
    <definedName name="___________hnt40">[8]Rates!$E$119</definedName>
    <definedName name="__________cyt1">[1]Rates!$E$268</definedName>
    <definedName name="__________hnt15">[1]Rates!$E$117</definedName>
    <definedName name="__________hnt16">[8]Rates!$E$117</definedName>
    <definedName name="__________hnt20">[1]Rates!$E$118</definedName>
    <definedName name="__________hnt21">[8]Rates!$E$118</definedName>
    <definedName name="__________hnt25">[1]Rates!$E$119</definedName>
    <definedName name="__________hnt40">[8]Rates!$E$119</definedName>
    <definedName name="_________cyt1">[1]Rates!$E$268</definedName>
    <definedName name="_________hnt15">[1]Rates!$E$117</definedName>
    <definedName name="_________hnt16">[8]Rates!$E$117</definedName>
    <definedName name="_________hnt20">[1]Rates!$E$118</definedName>
    <definedName name="_________hnt21">[8]Rates!$E$118</definedName>
    <definedName name="_________hnt25">[1]Rates!$E$119</definedName>
    <definedName name="_________hnt40">[8]Rates!$E$119</definedName>
    <definedName name="________cyt1">[1]Rates!$E$268</definedName>
    <definedName name="________hnt15">[1]Rates!$E$117</definedName>
    <definedName name="________hnt16">[8]Rates!$E$117</definedName>
    <definedName name="________hnt20">[1]Rates!$E$118</definedName>
    <definedName name="________hnt21">[8]Rates!$E$118</definedName>
    <definedName name="________hnt25">[1]Rates!$E$119</definedName>
    <definedName name="________hnt40">[8]Rates!$E$119</definedName>
    <definedName name="_______bng200">[11]Rates!$E$282</definedName>
    <definedName name="_______bng250">[11]Rates!$E$283</definedName>
    <definedName name="_______cyt1">[1]Rates!$E$268</definedName>
    <definedName name="_______hnt15">[1]Rates!$E$117</definedName>
    <definedName name="_______hnt16">[8]Rates!$E$117</definedName>
    <definedName name="_______hnt20">[1]Rates!$E$118</definedName>
    <definedName name="_______hnt21">[8]Rates!$E$118</definedName>
    <definedName name="_______hnt25">[1]Rates!$E$119</definedName>
    <definedName name="_______hnt30">[4]Rates!$E$117</definedName>
    <definedName name="_______hnt40">[8]Rates!$E$119</definedName>
    <definedName name="______bng200">[11]Rates!$E$282</definedName>
    <definedName name="______bng250">[11]Rates!$E$283</definedName>
    <definedName name="______cyt1">[1]Rates!$E$268</definedName>
    <definedName name="______hnt15">[1]Rates!$E$117</definedName>
    <definedName name="______hnt16">[8]Rates!$E$117</definedName>
    <definedName name="______hnt20">[1]Rates!$E$118</definedName>
    <definedName name="______hnt21">[8]Rates!$E$118</definedName>
    <definedName name="______hnt25">[1]Rates!$E$119</definedName>
    <definedName name="______hnt30">[4]Rates!$E$117</definedName>
    <definedName name="______hnt40">[8]Rates!$E$119</definedName>
    <definedName name="_____bng200">[12]Rates!$E$282</definedName>
    <definedName name="_____bng250">[12]Rates!$E$283</definedName>
    <definedName name="_____cyt1">[1]Rates!$E$268</definedName>
    <definedName name="_____hn">[4]Rates!$E$117</definedName>
    <definedName name="_____hnt15">[1]Rates!$E$117</definedName>
    <definedName name="_____hnt16">[8]Rates!$E$117</definedName>
    <definedName name="_____hnt20">[1]Rates!$E$118</definedName>
    <definedName name="_____hnt21">[8]Rates!$E$118</definedName>
    <definedName name="_____hnt25">[1]Rates!$E$119</definedName>
    <definedName name="_____hnt30">[4]Rates!$E$117</definedName>
    <definedName name="_____hnt40">[8]Rates!$E$119</definedName>
    <definedName name="____bng200">[11]Rates!$E$282</definedName>
    <definedName name="____bng250">[11]Rates!$E$283</definedName>
    <definedName name="____cyt1">[1]Rates!$E$268</definedName>
    <definedName name="____hnt15">[1]Rates!$E$117</definedName>
    <definedName name="____hnt16">[8]Rates!$E$117</definedName>
    <definedName name="____hnt20">[1]Rates!$E$118</definedName>
    <definedName name="____hnt21">[8]Rates!$E$118</definedName>
    <definedName name="____hnt25">[1]Rates!$E$119</definedName>
    <definedName name="____hnt30">[5]Rates!$E$117</definedName>
    <definedName name="____hnt40">[8]Rates!$E$119</definedName>
    <definedName name="____PV3">[13]Rates!$E$123</definedName>
    <definedName name="___bng200">[14]Rates!$E$282</definedName>
    <definedName name="___bng250">[14]Rates!$E$283</definedName>
    <definedName name="___cyt1">[1]Rates!$E$268</definedName>
    <definedName name="___hnt15">[1]Rates!$E$117</definedName>
    <definedName name="___hnt16">[8]Rates!$E$117</definedName>
    <definedName name="___hnt20">[1]Rates!$E$118</definedName>
    <definedName name="___hnt21">[8]Rates!$E$118</definedName>
    <definedName name="___hnt25">[1]Rates!$E$119</definedName>
    <definedName name="___hnt30">[8]Rates!$E$117</definedName>
    <definedName name="___hnt40">[8]Rates!$E$119</definedName>
    <definedName name="___PV3">[13]Rates!$E$123</definedName>
    <definedName name="__bn">[11]Rates!$E$283</definedName>
    <definedName name="__bng200">[14]Rates!$E$282</definedName>
    <definedName name="__bng250">[14]Rates!$E$283</definedName>
    <definedName name="__cyt1">[1]Rates!$E$268</definedName>
    <definedName name="__hn">[4]Rates!$E$117</definedName>
    <definedName name="__hnt15">[1]Rates!$E$117</definedName>
    <definedName name="__hnt16">[8]Rates!$E$117</definedName>
    <definedName name="__hnt20">[1]Rates!$E$118</definedName>
    <definedName name="__hnt21">[8]Rates!$E$118</definedName>
    <definedName name="__hnt25">[1]Rates!$E$119</definedName>
    <definedName name="__hnt30">[8]Rates!$E$117</definedName>
    <definedName name="__hnt40">[8]Rates!$E$119</definedName>
    <definedName name="__PV3">[13]Rates!$E$123</definedName>
    <definedName name="_bbo160">[13]Rates!$E$27</definedName>
    <definedName name="_bbo200">[13]Rates!$E$28</definedName>
    <definedName name="_bgh160">[13]Rates!$E$25</definedName>
    <definedName name="_bng100">[13]Rates!$E$288</definedName>
    <definedName name="_bng150">[13]Rates!$E$289</definedName>
    <definedName name="_bng200">[14]Rates!$E$282</definedName>
    <definedName name="_bng250">[14]Rates!$E$283</definedName>
    <definedName name="_cyt1">[8]Rates!$E$268</definedName>
    <definedName name="_dwm15">[13]Rates!$E$241</definedName>
    <definedName name="_dwm25">[13]Rates!$E$242</definedName>
    <definedName name="_dwm50">[13]Rates!$E$243</definedName>
    <definedName name="_fgv100">[13]Rates!$E$208</definedName>
    <definedName name="_Fill" localSheetId="2" hidden="1">#REF!</definedName>
    <definedName name="_Fill" hidden="1">#REF!</definedName>
    <definedName name="_fuf3">[13]Rates!$E$138</definedName>
    <definedName name="_gms100">[13]Rates!$E$41</definedName>
    <definedName name="_gms15">[13]Rates!$E$37</definedName>
    <definedName name="_gms25">[13]Rates!$E$38</definedName>
    <definedName name="_gms40">[13]Rates!$E$39</definedName>
    <definedName name="_hnt15">[8]Rates!$E$117</definedName>
    <definedName name="_hnt16">[8]Rates!$E$117</definedName>
    <definedName name="_hnt20">[8]Rates!$E$118</definedName>
    <definedName name="_hnt21">[8]Rates!$E$118</definedName>
    <definedName name="_hnt25">[8]Rates!$E$119</definedName>
    <definedName name="_hnt30">[8]Rates!$E$117</definedName>
    <definedName name="_hnt40">[8]Rates!$E$119</definedName>
    <definedName name="_Key1" localSheetId="2" hidden="1">#REF!</definedName>
    <definedName name="_Key1" hidden="1">#REF!</definedName>
    <definedName name="_Key2" hidden="1">#REF!</definedName>
    <definedName name="_Order1" hidden="1">255</definedName>
    <definedName name="_Order2" hidden="1">255</definedName>
    <definedName name="_pcp200">[13]Rates!$E$51</definedName>
    <definedName name="_PV3">[13]Rates!$E$123</definedName>
    <definedName name="_pwm15">[13]Rates!$E$244</definedName>
    <definedName name="_pwm25">[13]Rates!$E$245</definedName>
    <definedName name="_pwm50">[13]Rates!$E$246</definedName>
    <definedName name="_rec2">'[15]IPC-55SUMWORK'!$A$1:$R$37</definedName>
    <definedName name="_sav25">[16]Rates!$E$220</definedName>
    <definedName name="_Sort" localSheetId="2" hidden="1">#REF!</definedName>
    <definedName name="_Sort" hidden="1">#REF!</definedName>
    <definedName name="_tgv100">[13]Rates!$E$220</definedName>
    <definedName name="_tgv25">[13]Rates!$E$218</definedName>
    <definedName name="_tgv40">[13]Rates!$E$219</definedName>
    <definedName name="_wmc1">[13]Rates!$E$189</definedName>
    <definedName name="AA" localSheetId="2">#REF!</definedName>
    <definedName name="AA">#REF!</definedName>
    <definedName name="abv">[17]Rates!$E$117</definedName>
    <definedName name="ACVBSAVD" localSheetId="2">#REF!</definedName>
    <definedName name="ACVBSAVD">#REF!</definedName>
    <definedName name="add">[13]Rates!$J$6</definedName>
    <definedName name="AnnexTable">'[18]Anex A - BoQ'!$A$14:$BF$814</definedName>
    <definedName name="avvm">[17]Rates!$E$118</definedName>
    <definedName name="AWQE" localSheetId="2">#REF!</definedName>
    <definedName name="AWQE">#REF!</definedName>
    <definedName name="bghg">[11]Rates!$E$282</definedName>
    <definedName name="bzp">[16]Rates!$E$312</definedName>
    <definedName name="ccc">[8]Rates!$E$117</definedName>
    <definedName name="cltz" localSheetId="2">#REF!</definedName>
    <definedName name="cltz">#REF!</definedName>
    <definedName name="cltz2">#REF!</definedName>
    <definedName name="cmass">[8]Rates!$E$123</definedName>
    <definedName name="cock15">[13]Rates!$E$202</definedName>
    <definedName name="cock25">[13]Rates!$E$203</definedName>
    <definedName name="cock50">[13]Rates!$E$204</definedName>
    <definedName name="cpier">[8]Rates!$E$126</definedName>
    <definedName name="cslab">[13]Rates!$E$124</definedName>
    <definedName name="csus">[2]Rates!$E$128</definedName>
    <definedName name="curve">[8]Rates!$E$127</definedName>
    <definedName name="cwall">[2]Rates!$E$125</definedName>
    <definedName name="cytz1">[13]Rates!$E$273</definedName>
    <definedName name="d">[19]Rates!$J$9</definedName>
    <definedName name="ddd">[4]Rates!$E$118</definedName>
    <definedName name="dfgs">[20]Rates!$E$119</definedName>
    <definedName name="dfr">[4]Rates!$E$118</definedName>
    <definedName name="Disbursement">'[21]IPC-49SUMWORK'!$A$1:$R$37</definedName>
    <definedName name="djfx">[22]djfx!$A:$IV</definedName>
    <definedName name="dsdsf">[4]Rates!$E$117</definedName>
    <definedName name="equipping" localSheetId="2" hidden="1">#REF!</definedName>
    <definedName name="equipping" hidden="1">#REF!</definedName>
    <definedName name="er">[20]Rates!$E$117</definedName>
    <definedName name="etz" localSheetId="2">#REF!</definedName>
    <definedName name="etz">#REF!</definedName>
    <definedName name="excl">72.452</definedName>
    <definedName name="f">[17]Rates!$E$117</definedName>
    <definedName name="f150d20">[13]Rates!$E$67</definedName>
    <definedName name="fczt">[13]Rates!$E$264</definedName>
    <definedName name="ffdsgnfgc" localSheetId="2">#REF!</definedName>
    <definedName name="ffdsgnfgc">#REF!</definedName>
    <definedName name="fggf">[11]Rates!$E$283</definedName>
    <definedName name="fine1">[8]Rates!$E$137</definedName>
    <definedName name="fine2">[13]Rates!$E$135</definedName>
    <definedName name="fine3">[8]Rates!$E$139</definedName>
    <definedName name="fine4">[13]Rates!$E$137</definedName>
    <definedName name="fire">[13]Rates!$E$317</definedName>
    <definedName name="G">[3]Rates!$E$126</definedName>
    <definedName name="gctz" localSheetId="2">#REF!</definedName>
    <definedName name="gctz">#REF!</definedName>
    <definedName name="ggg">[8]Rates!$E$119</definedName>
    <definedName name="gghghg">[11]Rates!$E$282</definedName>
    <definedName name="ghhh">[4]Rates!$E$117</definedName>
    <definedName name="gjhj">[11]Rates!$E$283</definedName>
    <definedName name="gjin">[8]Rates!$E$143</definedName>
    <definedName name="gjina">[8]Rates!$E$143</definedName>
    <definedName name="gmsp15">[13]Rates!$E$43</definedName>
    <definedName name="gmsp25">[13]Rates!$E$44</definedName>
    <definedName name="gmsp50">[13]Rates!$E$45</definedName>
    <definedName name="gq">[22]基础数据!$C$59</definedName>
    <definedName name="hl">[23]基础数据!$C$6</definedName>
    <definedName name="hnt">[17]Rates!$E$118</definedName>
    <definedName name="hxs">[8]Rates!$L$12</definedName>
    <definedName name="hxsa">[8]Rates!$L$12</definedName>
    <definedName name="insp1">[2]Rates!$E$185</definedName>
    <definedName name="insp2">[2]Rates!$E$186</definedName>
    <definedName name="insp3">[2]Rates!$E$187</definedName>
    <definedName name="item">[24]Rates!$E$268</definedName>
    <definedName name="jane" localSheetId="2">#REF!</definedName>
    <definedName name="jane">#REF!</definedName>
    <definedName name="jhpd">[13]Rates!$E$269</definedName>
    <definedName name="jjf" localSheetId="2">#REF!</definedName>
    <definedName name="jjf">#REF!</definedName>
    <definedName name="jkkk">[4]Rates!$E$117</definedName>
    <definedName name="jxtz" localSheetId="2">#REF!</definedName>
    <definedName name="jxtz">#REF!</definedName>
    <definedName name="K">#REF!</definedName>
    <definedName name="Kariobangi">#REF!</definedName>
    <definedName name="kj">#REF!</definedName>
    <definedName name="kkk">#REF!</definedName>
    <definedName name="kmn">[17]Rates!$E$119</definedName>
    <definedName name="l" localSheetId="2" hidden="1">#REF!</definedName>
    <definedName name="l" hidden="1">#REF!</definedName>
    <definedName name="m">#REF!</definedName>
    <definedName name="mesh142">[8]Rates!$E$144</definedName>
    <definedName name="mesh150">[8]Rates!$E$144</definedName>
    <definedName name="mkhl">[13]Rates!$J$1</definedName>
    <definedName name="mkhl1">[25]Rates!$J$1</definedName>
    <definedName name="mlhl" localSheetId="2">#REF!</definedName>
    <definedName name="mlhl">#REF!</definedName>
    <definedName name="mrhl">#REF!</definedName>
    <definedName name="N">[26]Rates!$E$126</definedName>
    <definedName name="nahabxsbhjfhda" localSheetId="2">#REF!</definedName>
    <definedName name="nahabxsbhjfhda">#REF!</definedName>
    <definedName name="nmm">[17]Rates!$E$118</definedName>
    <definedName name="Nyamira">[26]Rates!$E$118</definedName>
    <definedName name="oko">[13]Rates!$J$11</definedName>
    <definedName name="olhl" localSheetId="2">#REF!</definedName>
    <definedName name="olhl">#REF!</definedName>
    <definedName name="omhl">#REF!</definedName>
    <definedName name="PAL">#REF!</definedName>
    <definedName name="pcp">[13]Rates!$E$259</definedName>
    <definedName name="prc">[2]Rates!$E$129</definedName>
    <definedName name="priceon" localSheetId="2">#REF!</definedName>
    <definedName name="priceon" localSheetId="5">#REF!</definedName>
    <definedName name="priceon" localSheetId="1">#REF!</definedName>
    <definedName name="priceon">#REF!</definedName>
    <definedName name="_xlnm.Print_Area" localSheetId="2">'Bill No 1. Preliminary'!$A$1:$J$156</definedName>
    <definedName name="_xlnm.Print_Area" localSheetId="3">'Bill No 2. Ring Mains'!$A$1:$F$885</definedName>
    <definedName name="_xlnm.Print_Area" localSheetId="4">'Bill No 3.MwihokoA Distribution'!$A$1:$F$350</definedName>
    <definedName name="_xlnm.Print_Area" localSheetId="5">'Bill No 4. Consumer connect (2)'!$A$1:$F$149</definedName>
    <definedName name="_xlnm.Print_Area" localSheetId="0">'Cover Page '!$A$1:$C$44</definedName>
    <definedName name="_xlnm.Print_Area" localSheetId="1">'Grand Summary'!$A$1:$D$21</definedName>
    <definedName name="_xlnm.Print_Area">#REF!</definedName>
    <definedName name="PV">[13]Rates!$E$126</definedName>
    <definedName name="rgqb">[8]Rates!$E$253</definedName>
    <definedName name="rgqb1">[8]Rates!$E$253</definedName>
    <definedName name="rgtz" localSheetId="2">#REF!</definedName>
    <definedName name="rgtz">#REF!</definedName>
    <definedName name="rgwc">[8]Rates!$E$256</definedName>
    <definedName name="rgwcc">[8]Rates!$E$256</definedName>
    <definedName name="rgwt">[13]Rates!$E$261</definedName>
    <definedName name="rlhl" localSheetId="2">#REF!</definedName>
    <definedName name="rlhl">#REF!</definedName>
    <definedName name="rocka">[13]Rates!$E$112</definedName>
    <definedName name="rockb">[13]Rates!$E$113</definedName>
    <definedName name="rockc">[13]Rates!$E$114</definedName>
    <definedName name="rough">[13]Rates!$E$133</definedName>
    <definedName name="sdd">[11]Rates!$E$283</definedName>
    <definedName name="sddd">[4]Rates!$E$117</definedName>
    <definedName name="sf" localSheetId="2">#REF!</definedName>
    <definedName name="sf">#REF!</definedName>
    <definedName name="sluv100">[13]Rates!$E$233</definedName>
    <definedName name="sluv150">[13]Rates!$E$234</definedName>
    <definedName name="ss">[8]Rates!$E$117</definedName>
    <definedName name="Summary" localSheetId="2">#REF!</definedName>
    <definedName name="Summary">#REF!</definedName>
    <definedName name="tgms">[13]Rates!$E$107</definedName>
    <definedName name="trans">[13]Rates!$E$121</definedName>
    <definedName name="tree1">[13]Rates!$E$5</definedName>
    <definedName name="tree2">[13]Rates!$E$6</definedName>
    <definedName name="tree3">[13]Rates!$E$7</definedName>
    <definedName name="txf" localSheetId="2">#REF!</definedName>
    <definedName name="txf">#REF!</definedName>
    <definedName name="txfl">[22]摊销费!$F$94</definedName>
    <definedName name="tzxs">[13]Rates!$J$8</definedName>
    <definedName name="Umoja" localSheetId="2" hidden="1">#REF!</definedName>
    <definedName name="Umoja" hidden="1">#REF!</definedName>
    <definedName name="unitp" localSheetId="2">#REF!</definedName>
    <definedName name="unitp" localSheetId="3">#REF!</definedName>
    <definedName name="unitp" localSheetId="5">#REF!</definedName>
    <definedName name="unitp" localSheetId="1">#REF!</definedName>
    <definedName name="unitp">#REF!</definedName>
    <definedName name="v12c15">[13]Rates!$E$176</definedName>
    <definedName name="vv" localSheetId="2">#REF!</definedName>
    <definedName name="vv">#REF!</definedName>
    <definedName name="wo12d16">[13]Rates!$E$147</definedName>
    <definedName name="wo16d15">[13]Rates!$E$157</definedName>
    <definedName name="wzsz">[2]Rates!$E$265</definedName>
    <definedName name="ygj1">[13]Rates!$E$314</definedName>
    <definedName name="yhnt">[13]Rates!$E$120</definedName>
    <definedName name="zgjf100">[13]Rates!$E$301</definedName>
    <definedName name="zgjf150">[13]Rates!$E$302</definedName>
    <definedName name="zgjf80">[16]Rates!$E$291</definedName>
    <definedName name="zhfl">[13]Rates!$J$5</definedName>
    <definedName name="估价项" localSheetId="2">#REF!</definedName>
    <definedName name="估价项">#REF!</definedName>
    <definedName name="决策">#REF!</definedName>
    <definedName name="基本数据">#REF!</definedName>
    <definedName name="汇率">#REF!</definedName>
    <definedName name="设备">#REF!</definedName>
    <definedName name="配合比">#REF!</definedName>
  </definedNames>
  <calcPr calcId="191028" fullPrecision="0" calcOnSave="0"/>
</workbook>
</file>

<file path=xl/calcChain.xml><?xml version="1.0" encoding="utf-8"?>
<calcChain xmlns="http://schemas.openxmlformats.org/spreadsheetml/2006/main">
  <c r="F80" i="103" l="1"/>
  <c r="F78" i="103"/>
  <c r="F77" i="103"/>
  <c r="F76" i="103"/>
  <c r="F73" i="103"/>
  <c r="F71" i="103"/>
  <c r="F69" i="103"/>
  <c r="F66" i="103"/>
  <c r="F64" i="103"/>
  <c r="F62" i="103"/>
  <c r="F58" i="103"/>
  <c r="F56" i="103"/>
  <c r="F54" i="103"/>
  <c r="F52" i="103"/>
  <c r="F84" i="103" s="1"/>
  <c r="F96" i="103" s="1"/>
  <c r="F42" i="103"/>
  <c r="F94" i="103" s="1"/>
  <c r="F37" i="103"/>
  <c r="F35" i="103"/>
  <c r="F33" i="103"/>
  <c r="F31" i="103"/>
  <c r="F29" i="103"/>
  <c r="F24" i="103"/>
  <c r="F22" i="103"/>
  <c r="F20" i="103"/>
  <c r="F18" i="103"/>
  <c r="T20" i="99"/>
  <c r="B133" i="102"/>
  <c r="G131" i="102"/>
  <c r="G130" i="102"/>
  <c r="G129" i="102"/>
  <c r="G98" i="102"/>
  <c r="G97" i="102"/>
  <c r="G66" i="102"/>
  <c r="G65" i="102"/>
  <c r="G64" i="102"/>
  <c r="G32" i="102"/>
  <c r="G31" i="102"/>
  <c r="G30" i="102"/>
  <c r="F24" i="99"/>
  <c r="F148" i="103" l="1"/>
  <c r="F705" i="92"/>
  <c r="F412" i="92"/>
  <c r="F297" i="92"/>
  <c r="F224" i="83"/>
  <c r="F166" i="83"/>
  <c r="F164" i="83"/>
  <c r="F162" i="83"/>
  <c r="F160" i="83"/>
  <c r="F400" i="92" l="1"/>
  <c r="F228" i="83" l="1"/>
  <c r="F288" i="92" l="1"/>
  <c r="F287" i="92"/>
  <c r="F286" i="92"/>
  <c r="F182" i="92" l="1"/>
  <c r="F180" i="92"/>
  <c r="F179" i="92"/>
  <c r="F178" i="92"/>
  <c r="F168" i="92"/>
  <c r="F156" i="92"/>
  <c r="F101" i="92" l="1"/>
  <c r="F356" i="92"/>
  <c r="F354" i="92"/>
  <c r="F325" i="92" l="1"/>
  <c r="F323" i="92"/>
  <c r="F319" i="92"/>
  <c r="F318" i="92"/>
  <c r="F276" i="92" l="1"/>
  <c r="F272" i="92"/>
  <c r="F270" i="92"/>
  <c r="F266" i="92"/>
  <c r="F250" i="92"/>
  <c r="F252" i="92"/>
  <c r="F262" i="92"/>
  <c r="F198" i="92"/>
  <c r="F196" i="92"/>
  <c r="F194" i="92"/>
  <c r="F192" i="92"/>
  <c r="F158" i="92"/>
  <c r="F152" i="92"/>
  <c r="F150" i="92"/>
  <c r="F148" i="92"/>
  <c r="F134" i="92"/>
  <c r="F713" i="92" l="1"/>
  <c r="F432" i="92"/>
  <c r="F428" i="92"/>
  <c r="F723" i="92"/>
  <c r="F721" i="92"/>
  <c r="F715" i="92"/>
  <c r="F714" i="92"/>
  <c r="F712" i="92"/>
  <c r="F711" i="92"/>
  <c r="F697" i="92"/>
  <c r="F430" i="92"/>
  <c r="F433" i="92"/>
  <c r="F429" i="92"/>
  <c r="F427" i="92"/>
  <c r="F426" i="92"/>
  <c r="F54" i="99" l="1"/>
  <c r="F55" i="99" l="1"/>
  <c r="G22" i="99" l="1"/>
  <c r="C18" i="99"/>
  <c r="C21" i="99" l="1"/>
  <c r="C22" i="99" s="1"/>
  <c r="C19" i="99"/>
  <c r="C20" i="99" s="1"/>
  <c r="F258" i="92" l="1"/>
  <c r="F257" i="92"/>
  <c r="F256" i="92"/>
  <c r="F255" i="92"/>
  <c r="F254" i="92"/>
  <c r="F248" i="92"/>
  <c r="F315" i="92" l="1"/>
  <c r="F313" i="92"/>
  <c r="F309" i="92"/>
  <c r="F307" i="92"/>
  <c r="F186" i="83" l="1"/>
  <c r="F72" i="83"/>
  <c r="F74" i="83"/>
  <c r="F76" i="83"/>
  <c r="F70" i="83"/>
  <c r="D107" i="83"/>
  <c r="F107" i="83" s="1"/>
  <c r="F109" i="83"/>
  <c r="F111" i="83"/>
  <c r="F113" i="83"/>
  <c r="D105" i="83"/>
  <c r="F105" i="83" s="1"/>
  <c r="D103" i="83"/>
  <c r="F103" i="83" s="1"/>
  <c r="D101" i="83"/>
  <c r="F101" i="83" s="1"/>
  <c r="D99" i="83"/>
  <c r="F99" i="83" s="1"/>
  <c r="D97" i="83"/>
  <c r="F97" i="83" s="1"/>
  <c r="D93" i="83"/>
  <c r="D89" i="83"/>
  <c r="D87" i="83"/>
  <c r="F93" i="83" l="1"/>
  <c r="F89" i="83"/>
  <c r="F737" i="92" l="1"/>
  <c r="F733" i="92"/>
  <c r="F731" i="92"/>
  <c r="F729" i="92"/>
  <c r="F707" i="92"/>
  <c r="F703" i="92"/>
  <c r="F695" i="92"/>
  <c r="F693" i="92"/>
  <c r="F687" i="92"/>
  <c r="F683" i="92"/>
  <c r="F670" i="92"/>
  <c r="F668" i="92"/>
  <c r="F666" i="92"/>
  <c r="F660" i="92"/>
  <c r="F652" i="92"/>
  <c r="F646" i="92"/>
  <c r="F644" i="92"/>
  <c r="F634" i="92"/>
  <c r="F632" i="92"/>
  <c r="F630" i="92"/>
  <c r="F629" i="92"/>
  <c r="F628" i="92"/>
  <c r="F627" i="92"/>
  <c r="F626" i="92"/>
  <c r="F616" i="92"/>
  <c r="F612" i="92"/>
  <c r="F610" i="92"/>
  <c r="F602" i="92"/>
  <c r="F600" i="92"/>
  <c r="F594" i="92"/>
  <c r="F590" i="92"/>
  <c r="F588" i="92"/>
  <c r="F586" i="92"/>
  <c r="F584" i="92"/>
  <c r="F474" i="92"/>
  <c r="F470" i="92"/>
  <c r="F466" i="92"/>
  <c r="F464" i="92"/>
  <c r="F462" i="92"/>
  <c r="F460" i="92"/>
  <c r="F458" i="92"/>
  <c r="F456" i="92"/>
  <c r="F450" i="92"/>
  <c r="F448" i="92"/>
  <c r="F446" i="92"/>
  <c r="F422" i="92"/>
  <c r="F420" i="92"/>
  <c r="F418" i="92"/>
  <c r="F410" i="92"/>
  <c r="F408" i="92"/>
  <c r="F406" i="92"/>
  <c r="F398" i="92"/>
  <c r="F394" i="92"/>
  <c r="F392" i="92"/>
  <c r="F372" i="92"/>
  <c r="F370" i="92"/>
  <c r="F368" i="92"/>
  <c r="F362" i="92"/>
  <c r="F341" i="92"/>
  <c r="F292" i="92"/>
  <c r="F284" i="92"/>
  <c r="F282" i="92"/>
  <c r="F280" i="92"/>
  <c r="F278" i="92"/>
  <c r="F268" i="92"/>
  <c r="F260" i="92"/>
  <c r="F246" i="92"/>
  <c r="F244" i="92"/>
  <c r="F199" i="92"/>
  <c r="F188" i="92"/>
  <c r="F186" i="92"/>
  <c r="F184" i="92"/>
  <c r="F177" i="92"/>
  <c r="F166" i="92"/>
  <c r="F164" i="92"/>
  <c r="F163" i="92"/>
  <c r="F162" i="92"/>
  <c r="F160" i="92"/>
  <c r="F154" i="92"/>
  <c r="F146" i="92"/>
  <c r="F144" i="92"/>
  <c r="F143" i="92"/>
  <c r="F142" i="92"/>
  <c r="F141" i="92"/>
  <c r="F140" i="92"/>
  <c r="F139" i="92"/>
  <c r="F138" i="92"/>
  <c r="F136" i="92"/>
  <c r="F132" i="92"/>
  <c r="F130" i="92"/>
  <c r="F128" i="92"/>
  <c r="F126" i="92"/>
  <c r="F122" i="92"/>
  <c r="F120" i="92"/>
  <c r="F119" i="92"/>
  <c r="F118" i="92"/>
  <c r="F117" i="92"/>
  <c r="F116" i="92"/>
  <c r="F115" i="92"/>
  <c r="F113" i="92"/>
  <c r="F111" i="92"/>
  <c r="F91" i="92"/>
  <c r="F89" i="92"/>
  <c r="F87" i="92"/>
  <c r="F85" i="92"/>
  <c r="F83" i="92"/>
  <c r="F81" i="92"/>
  <c r="F79" i="92"/>
  <c r="F77" i="92"/>
  <c r="F75" i="92"/>
  <c r="F73" i="92"/>
  <c r="F71" i="92"/>
  <c r="F69" i="92"/>
  <c r="F65" i="92"/>
  <c r="F63" i="92"/>
  <c r="F61" i="92"/>
  <c r="F59" i="92"/>
  <c r="F55" i="92"/>
  <c r="F47" i="92"/>
  <c r="F45" i="92"/>
  <c r="F33" i="92"/>
  <c r="F31" i="92"/>
  <c r="F30" i="92"/>
  <c r="F29" i="92"/>
  <c r="F28" i="92"/>
  <c r="F27" i="92"/>
  <c r="F26" i="92"/>
  <c r="F25" i="92"/>
  <c r="F24" i="92"/>
  <c r="F23" i="92"/>
  <c r="F22" i="92"/>
  <c r="F746" i="92" l="1"/>
  <c r="F759" i="92" s="1"/>
  <c r="F676" i="92"/>
  <c r="F757" i="92" s="1"/>
  <c r="F171" i="92"/>
  <c r="F518" i="92" s="1"/>
  <c r="F300" i="92"/>
  <c r="F522" i="92" s="1"/>
  <c r="F237" i="92"/>
  <c r="F520" i="92" s="1"/>
  <c r="F104" i="92"/>
  <c r="F36" i="92"/>
  <c r="F514" i="92" s="1"/>
  <c r="F505" i="92"/>
  <c r="F530" i="92" s="1"/>
  <c r="F436" i="92"/>
  <c r="F528" i="92" s="1"/>
  <c r="F619" i="92"/>
  <c r="F755" i="92" s="1"/>
  <c r="F360" i="92"/>
  <c r="F382" i="92" s="1"/>
  <c r="F526" i="92" s="1"/>
  <c r="F337" i="92"/>
  <c r="F346" i="92" s="1"/>
  <c r="F524" i="92" s="1"/>
  <c r="F516" i="92" l="1"/>
  <c r="F569" i="92" s="1"/>
  <c r="F814" i="92" l="1"/>
  <c r="F826" i="92" s="1"/>
  <c r="F152" i="83" l="1"/>
  <c r="F154" i="83"/>
  <c r="F824" i="92" l="1"/>
  <c r="F884" i="92" s="1"/>
  <c r="F38" i="83" l="1"/>
  <c r="F87" i="83" l="1"/>
  <c r="F116" i="83" s="1"/>
  <c r="F150" i="83" l="1"/>
  <c r="F148" i="83"/>
  <c r="F145" i="83"/>
  <c r="F143" i="83"/>
  <c r="F141" i="83"/>
  <c r="F139" i="83"/>
  <c r="F133" i="83"/>
  <c r="F135" i="83"/>
  <c r="F246" i="83" l="1"/>
  <c r="F242" i="83"/>
  <c r="F236" i="83"/>
  <c r="F234" i="83"/>
  <c r="F232" i="83"/>
  <c r="F226" i="83"/>
  <c r="F214" i="83"/>
  <c r="F212" i="83"/>
  <c r="F210" i="83"/>
  <c r="F208" i="83"/>
  <c r="F203" i="83"/>
  <c r="F201" i="83"/>
  <c r="F199" i="83"/>
  <c r="F198" i="83"/>
  <c r="F196" i="83"/>
  <c r="F192" i="83"/>
  <c r="F190" i="83"/>
  <c r="F188" i="83"/>
  <c r="F129" i="83"/>
  <c r="F127" i="83"/>
  <c r="F125" i="83"/>
  <c r="F53" i="83"/>
  <c r="F47" i="83"/>
  <c r="F45" i="83"/>
  <c r="F21" i="83"/>
  <c r="F20" i="83"/>
  <c r="F19" i="83"/>
  <c r="F17" i="83"/>
  <c r="F15" i="83"/>
  <c r="F282" i="83" l="1"/>
  <c r="F301" i="83" s="1"/>
  <c r="F217" i="83"/>
  <c r="F299" i="83" s="1"/>
  <c r="F175" i="83"/>
  <c r="F297" i="83" s="1"/>
  <c r="F61" i="83"/>
  <c r="F293" i="83" s="1"/>
  <c r="F23" i="83"/>
  <c r="F291" i="83" s="1"/>
  <c r="F295" i="83" l="1"/>
  <c r="F349" i="83" l="1"/>
</calcChain>
</file>

<file path=xl/sharedStrings.xml><?xml version="1.0" encoding="utf-8"?>
<sst xmlns="http://schemas.openxmlformats.org/spreadsheetml/2006/main" count="1485" uniqueCount="679">
  <si>
    <t xml:space="preserve">MWIHOKO WATER SUPPLY PROJECT   </t>
  </si>
  <si>
    <t>AWWDA/KfW/NST /LOT 4/2023</t>
  </si>
  <si>
    <t>GRAND SUMMARY</t>
  </si>
  <si>
    <t>Bill No</t>
  </si>
  <si>
    <t>Description</t>
  </si>
  <si>
    <t>Amount                       (KShs)</t>
  </si>
  <si>
    <t>Preliminary and General Items</t>
  </si>
  <si>
    <t>Ring Mains</t>
  </si>
  <si>
    <t>Mwihoko A Distributions (DMA 1-4)</t>
  </si>
  <si>
    <t>Consumer Connections - DMAs 1-4</t>
  </si>
  <si>
    <t>BILL TOTAL</t>
  </si>
  <si>
    <t>Contingencies</t>
  </si>
  <si>
    <t>Bills Total inclusive of Contingencies  
CARRIED TO FORM OF BID</t>
  </si>
  <si>
    <t>Bill 1 - PRELIMINARY AND GENERAL ITEMS</t>
  </si>
  <si>
    <t>ITEM      NO.</t>
  </si>
  <si>
    <t>DESCRIPTION</t>
  </si>
  <si>
    <t>UNIT</t>
  </si>
  <si>
    <t>QTY</t>
  </si>
  <si>
    <t>RATE (KShs)</t>
  </si>
  <si>
    <t>AMOUNT    (KShs)</t>
  </si>
  <si>
    <t>Contract Rate</t>
  </si>
  <si>
    <t>Increase</t>
  </si>
  <si>
    <t>Comments</t>
  </si>
  <si>
    <t>ASP price
December 21</t>
  </si>
  <si>
    <t>ASP price
June 21</t>
  </si>
  <si>
    <t>Bill No. 1</t>
  </si>
  <si>
    <t>Preliminary and General Works</t>
  </si>
  <si>
    <t>A</t>
  </si>
  <si>
    <t>GENERAL ITEMS</t>
  </si>
  <si>
    <t>Contractual Requirements</t>
  </si>
  <si>
    <t>Allow for Provision of:</t>
  </si>
  <si>
    <t>1A110</t>
  </si>
  <si>
    <t>Performance Security as per Clause 4.2 of Conditions of Contract.</t>
  </si>
  <si>
    <t>Item</t>
  </si>
  <si>
    <t>L.S</t>
  </si>
  <si>
    <t>1A120.1</t>
  </si>
  <si>
    <t xml:space="preserve">Insurance for Works and Contractor's Equipment as per Clause 18.2 of Conditions of Contract. </t>
  </si>
  <si>
    <t>1A120.2</t>
  </si>
  <si>
    <t xml:space="preserve">Insurance for Contractor's Equipment as per Clause 18.2 of Conditions of Contract. </t>
  </si>
  <si>
    <t>1A120.3</t>
  </si>
  <si>
    <t xml:space="preserve">Insurance against Injury to Third Party Persons and Damage to Property as per Clause 18.3 of Conditions of Contract. </t>
  </si>
  <si>
    <t>1A120.4</t>
  </si>
  <si>
    <t xml:space="preserve">Insurance for Contractor's Personnel as per Clause 18.4 of Conditions of Contract. </t>
  </si>
  <si>
    <t>A2</t>
  </si>
  <si>
    <t>GENERAL REQUIREMENTS</t>
  </si>
  <si>
    <t>A2.11</t>
  </si>
  <si>
    <t>Establishment/Renting of offices for the Engineer's staff to Engineer's requirements. Include for supply of office furniture, computers and office accessories</t>
  </si>
  <si>
    <t>PC Sum</t>
  </si>
  <si>
    <t>A2.12</t>
  </si>
  <si>
    <t>Maintenance of Engineer's office</t>
  </si>
  <si>
    <t>A2.13</t>
  </si>
  <si>
    <t>Provide provisional Sum of Kshs 1,500,000 for rent of Accommodation for Resident Engineer and one (1) Assistant Resident Engineers to the approval of the Project Manager as detailed in the specifications for 12 months; the amount to be expended on a monthly basis.</t>
  </si>
  <si>
    <t>A2.14</t>
  </si>
  <si>
    <t>A2.15</t>
  </si>
  <si>
    <t>Provide one four wheel drive double cab pick-up vehicle of not less than 2800cc capacity (Ownership to revert to employer after the contract). Allow for insurances, road licences</t>
  </si>
  <si>
    <t>A2.16</t>
  </si>
  <si>
    <t>Maintenance of project vehicles (fuelling, servicing, all parts replacement and attendance by drivers)</t>
  </si>
  <si>
    <t>A2.17</t>
  </si>
  <si>
    <t>Allow cost for community sensitization &amp; mobilization</t>
  </si>
  <si>
    <t>Sum</t>
  </si>
  <si>
    <t>Contractor's overheads and profits for items A2.11, A2.12, A2.13, A2.14, A2.15, A2.16, A2.17</t>
  </si>
  <si>
    <t>%</t>
  </si>
  <si>
    <t>A2.18</t>
  </si>
  <si>
    <t>Allow for establishment of the contractor's yard, offices, and stores necessary to carry out the works</t>
  </si>
  <si>
    <t>A2.19</t>
  </si>
  <si>
    <t>Provide erect and maintain 2 Sign boards at locations directed by the Engineer</t>
  </si>
  <si>
    <t>nr</t>
  </si>
  <si>
    <t>old one</t>
  </si>
  <si>
    <t>A2.20</t>
  </si>
  <si>
    <t>Allow for provision of As-Built Drawings in accordance with the Specifications</t>
  </si>
  <si>
    <t>Resident Engineer's Staff</t>
  </si>
  <si>
    <t>Provide the following Staff for the Resident Engineer's Office. (Note: The Staff to be employed by the Contractor but to be under the exclusive day to day instruction of the Resident Engineer).</t>
  </si>
  <si>
    <t>A2.21</t>
  </si>
  <si>
    <t>Drivers, 1 No</t>
  </si>
  <si>
    <t>month</t>
  </si>
  <si>
    <t>A2.22</t>
  </si>
  <si>
    <t>Office Secretary, 1 No</t>
  </si>
  <si>
    <t>A2.23</t>
  </si>
  <si>
    <t>Contractors overhead and profit items 1A241 - A244.6</t>
  </si>
  <si>
    <t>PAGE TOTAL CARRIED TO  BILL 1 COLLECTION</t>
  </si>
  <si>
    <t>BILL  1 - PRELIMINARY  AND GENERAL ITEMS</t>
  </si>
  <si>
    <t>ITEM</t>
  </si>
  <si>
    <t>RATE     (KShs)</t>
  </si>
  <si>
    <t>AMOUNT (KShs)</t>
  </si>
  <si>
    <t xml:space="preserve">Specific Conditions </t>
  </si>
  <si>
    <t>A2.24</t>
  </si>
  <si>
    <t>P.C. Sum for Payments demanded by the Authorities for re-location or crossing of existing services, Road and Railway crossings, etc .  Liaison with the relevant Authorities shall be the responsibility of the Contractor for the timely execution of the Works.</t>
  </si>
  <si>
    <t>Contractor's overheads and profits for item 1A7.6</t>
  </si>
  <si>
    <t>A2.25</t>
  </si>
  <si>
    <t>Allow for all specific works related to working along active pipelines and maintaining continuity of water supply and sewer operation including protection of supports etc. of existing pipelines during construction activity.</t>
  </si>
  <si>
    <t>A2.26</t>
  </si>
  <si>
    <t xml:space="preserve">Allow for any costs associated with compliance with Environmental, Health and Safety Requirements as per the Specifications and as required by Government Agencies and Prevailing Legislation. </t>
  </si>
  <si>
    <t>Month</t>
  </si>
  <si>
    <t>BILL 1 Collection Page</t>
  </si>
  <si>
    <t>Total Page 1</t>
  </si>
  <si>
    <t>Total Page 2</t>
  </si>
  <si>
    <t>BILL 1 COLLECTION  CARRIED TO GRAND SUMMARY</t>
  </si>
  <si>
    <t>BILL 2 - RING MAINS</t>
  </si>
  <si>
    <t>Bill 2.1 KAHAWA SUKARI MWIHOKO RING MAIN</t>
  </si>
  <si>
    <t xml:space="preserve">These works are to be carried out in congested built up areas with limited working space. No wayleave has been arranged for and all the working area shall be organized by the contractor at his own cost. Sections of the pipelines to be laid beside existing active resources (electrical, water, e.t.c) and storm water drain within the project area.   </t>
  </si>
  <si>
    <t>Use of bulk excavation machines may not be possible in most of the site. Contractors rates to allow for double haulage of excavated materials or any additional costs for execution of the works.</t>
  </si>
  <si>
    <t xml:space="preserve">Specific conditions in execution of these Works are deemed to be included in the Contractor's rates. </t>
  </si>
  <si>
    <r>
      <t xml:space="preserve">The Contractor will be required to submit Method Statement for execution of works under these specific conditions for approval prior to execution of the works. These include but are not limited to the following:
</t>
    </r>
    <r>
      <rPr>
        <i/>
        <sz val="10"/>
        <color theme="1"/>
        <rFont val="Arial"/>
        <family val="2"/>
      </rPr>
      <t>i. No blasting will be permitted in these areas
ii. The Contactor to maintain uninterrupted continuity of water supply in existing mains
iii. Pedestrian and vehicular Access to individual shops / plots to be maintained at all times
iv. Safety hoarding, lighting, bands, warning signs, etc. to be maintained at all times.
v. The contractor to ensure uninterrupted flow of water in the existing water lines during connection of proposed lines to the existing water network</t>
    </r>
  </si>
  <si>
    <t>CLASS A: GENERAL ITEMS</t>
  </si>
  <si>
    <t>Specified Requirements</t>
  </si>
  <si>
    <t>Testing of works</t>
  </si>
  <si>
    <t>Carry out pressure testing, cleansing and sterilising of the pipeline in accordance with clauses 440 and 441 of the specification.</t>
  </si>
  <si>
    <t>6A260.2</t>
  </si>
  <si>
    <t>OD 355</t>
  </si>
  <si>
    <t>m</t>
  </si>
  <si>
    <t>6A260.4</t>
  </si>
  <si>
    <t>OD 560</t>
  </si>
  <si>
    <t>6A260.5</t>
  </si>
  <si>
    <t>OD 630</t>
  </si>
  <si>
    <t>6A271</t>
  </si>
  <si>
    <t>Allow for temporary works for diversion of traffic during construction of pipelines across roads, including sign posting, liaison with Traffic Police Department, Local Authority construction of diversion roads etc. all to the satisfaction of the Engineer. Include provision for maintaining temporary vehicular access to individual plots at all times.</t>
  </si>
  <si>
    <t>LS</t>
  </si>
  <si>
    <t>6A277</t>
  </si>
  <si>
    <t>Allow for keeping trenches and other excavation free of water which may have entered through ground seepage, rain or by other means as directed by the Engineer.</t>
  </si>
  <si>
    <t>6D110</t>
  </si>
  <si>
    <t>General clearance</t>
  </si>
  <si>
    <t>ha</t>
  </si>
  <si>
    <t>PAGE TOTAL CARRIED TO COLECTION PAGE</t>
  </si>
  <si>
    <t>Cutting of Trees</t>
  </si>
  <si>
    <t>6D210.1</t>
  </si>
  <si>
    <t>Girth 0.5m - 1.0m</t>
  </si>
  <si>
    <t>Nr</t>
  </si>
  <si>
    <t>6D210.2</t>
  </si>
  <si>
    <t>Girth 1.0m - 2.0m</t>
  </si>
  <si>
    <t>CLASS I: PIPEWORK - PIPES</t>
  </si>
  <si>
    <t>Supply, Transport to Site and Store</t>
  </si>
  <si>
    <t>Steel pipes, flanged, for river crossing</t>
  </si>
  <si>
    <t>6I43.1</t>
  </si>
  <si>
    <t xml:space="preserve">DN 500 </t>
  </si>
  <si>
    <r>
      <t xml:space="preserve">High Density Polyethylene Pipes (HDPE) </t>
    </r>
    <r>
      <rPr>
        <b/>
        <i/>
        <sz val="10"/>
        <color theme="1"/>
        <rFont val="Arial"/>
        <family val="2"/>
      </rPr>
      <t>SDR 17</t>
    </r>
    <r>
      <rPr>
        <i/>
        <sz val="10"/>
        <color theme="1"/>
        <rFont val="Arial"/>
        <family val="2"/>
      </rPr>
      <t xml:space="preserve"> (PN 10) for with Butt Fusion (seamless) Jointing</t>
    </r>
  </si>
  <si>
    <t>6I42</t>
  </si>
  <si>
    <t xml:space="preserve">OD 225 for washouts </t>
  </si>
  <si>
    <t xml:space="preserve">OD 355 </t>
  </si>
  <si>
    <t>6I43.3</t>
  </si>
  <si>
    <t xml:space="preserve">OD 560 </t>
  </si>
  <si>
    <t>6I43.4</t>
  </si>
  <si>
    <t xml:space="preserve">Transport from Site Store, Lay and Joint Pipes in Trench, Include for Excavation, Preparation of Surfaces, Disposal of Excavated Material, Shoring Sides of Excavation trenches, Backfilling and final Reinstatement. </t>
  </si>
  <si>
    <t>6I723</t>
  </si>
  <si>
    <t>OD 225 in trenches depth 1.5m - 2.0m.</t>
  </si>
  <si>
    <t>6I724</t>
  </si>
  <si>
    <t>Ditto but depth 2.0 - 2.5m</t>
  </si>
  <si>
    <t>6I725</t>
  </si>
  <si>
    <t>Ditto but depth 2.5 - 3.0m</t>
  </si>
  <si>
    <t>6I733</t>
  </si>
  <si>
    <t>OD 355 in trenches depth 1.5m - 2.0m.</t>
  </si>
  <si>
    <t>6I734</t>
  </si>
  <si>
    <t>6I735</t>
  </si>
  <si>
    <t>6I432</t>
  </si>
  <si>
    <t>DN 500 in trenches depth 1.5 - 2.0m.</t>
  </si>
  <si>
    <t>6I433</t>
  </si>
  <si>
    <t>6I434</t>
  </si>
  <si>
    <t>DN 600 in trenches depth 1.5 - 2.0m.</t>
  </si>
  <si>
    <t>CLASS J: PIPEWORK - FITTINGS AND VALVES</t>
  </si>
  <si>
    <t>Rates to include for provision and fixing.  Flanges to PN 10 steel unless otherwise stated</t>
  </si>
  <si>
    <t>Bends - Short Radius</t>
  </si>
  <si>
    <t>Plain ended</t>
  </si>
  <si>
    <r>
      <t>OD 225, 90</t>
    </r>
    <r>
      <rPr>
        <vertAlign val="superscript"/>
        <sz val="10"/>
        <color theme="1"/>
        <rFont val="Arial"/>
        <family val="2"/>
      </rPr>
      <t>o</t>
    </r>
  </si>
  <si>
    <r>
      <t>OD 225, 45</t>
    </r>
    <r>
      <rPr>
        <vertAlign val="superscript"/>
        <sz val="10"/>
        <color theme="1"/>
        <rFont val="Arial"/>
        <family val="2"/>
      </rPr>
      <t>o</t>
    </r>
  </si>
  <si>
    <t>6J713</t>
  </si>
  <si>
    <r>
      <t>OD 355, 90</t>
    </r>
    <r>
      <rPr>
        <vertAlign val="superscript"/>
        <sz val="10"/>
        <color theme="1"/>
        <rFont val="Arial"/>
        <family val="2"/>
      </rPr>
      <t>o</t>
    </r>
  </si>
  <si>
    <t>6J313.1</t>
  </si>
  <si>
    <r>
      <t>OD 355, 45</t>
    </r>
    <r>
      <rPr>
        <vertAlign val="superscript"/>
        <sz val="10"/>
        <color theme="1"/>
        <rFont val="Arial"/>
        <family val="2"/>
      </rPr>
      <t>o</t>
    </r>
  </si>
  <si>
    <r>
      <t>OD 560, 90</t>
    </r>
    <r>
      <rPr>
        <vertAlign val="superscript"/>
        <sz val="10"/>
        <color theme="1"/>
        <rFont val="Arial"/>
        <family val="2"/>
      </rPr>
      <t>o</t>
    </r>
  </si>
  <si>
    <r>
      <t>OD 560, 45</t>
    </r>
    <r>
      <rPr>
        <vertAlign val="superscript"/>
        <sz val="10"/>
        <color theme="1"/>
        <rFont val="Arial"/>
        <family val="2"/>
      </rPr>
      <t>o</t>
    </r>
  </si>
  <si>
    <t>Double Flanged</t>
  </si>
  <si>
    <r>
      <t>Double flanged DN 150 90</t>
    </r>
    <r>
      <rPr>
        <vertAlign val="superscript"/>
        <sz val="10"/>
        <color theme="1"/>
        <rFont val="Arial"/>
        <family val="2"/>
      </rPr>
      <t>o</t>
    </r>
    <r>
      <rPr>
        <sz val="10"/>
        <color theme="1"/>
        <rFont val="Arial"/>
        <family val="2"/>
      </rPr>
      <t xml:space="preserve"> elbow</t>
    </r>
  </si>
  <si>
    <t>Bends - Long Radius</t>
  </si>
  <si>
    <r>
      <t>OD 355, 22.5</t>
    </r>
    <r>
      <rPr>
        <vertAlign val="superscript"/>
        <sz val="10"/>
        <color theme="1"/>
        <rFont val="Arial"/>
        <family val="2"/>
      </rPr>
      <t>o</t>
    </r>
  </si>
  <si>
    <r>
      <t>OD 560, 22.5</t>
    </r>
    <r>
      <rPr>
        <vertAlign val="superscript"/>
        <sz val="10"/>
        <color theme="1"/>
        <rFont val="Arial"/>
        <family val="2"/>
      </rPr>
      <t>o</t>
    </r>
  </si>
  <si>
    <t>Junctions and Branches - Tees &amp; Crosses</t>
  </si>
  <si>
    <t>DN 300 x 80 all flanged tee</t>
  </si>
  <si>
    <t>DN 300 x 150 all flanged tee</t>
  </si>
  <si>
    <t>6J323.4</t>
  </si>
  <si>
    <t>DN 500 x 150 all flanged tee</t>
  </si>
  <si>
    <t>6J323.5</t>
  </si>
  <si>
    <t>DN 500 x 200 all flanged tee</t>
  </si>
  <si>
    <t>6J324.2</t>
  </si>
  <si>
    <t>DN 600 x 300 all flanged tee</t>
  </si>
  <si>
    <t>High Density Polyethylene Fittings (HDPE) SDR 17 (PN 10) - Tees</t>
  </si>
  <si>
    <t>6J363.1</t>
  </si>
  <si>
    <t xml:space="preserve">355 x 90 mm </t>
  </si>
  <si>
    <t xml:space="preserve">355 x 110 mm </t>
  </si>
  <si>
    <t>355 x 160 mm</t>
  </si>
  <si>
    <t xml:space="preserve">355 x 225 mm </t>
  </si>
  <si>
    <t>6J363.2</t>
  </si>
  <si>
    <t xml:space="preserve">355 x 355 mm </t>
  </si>
  <si>
    <t>560 x 225 mm</t>
  </si>
  <si>
    <t>560 x 560 mm</t>
  </si>
  <si>
    <t>6J363.3</t>
  </si>
  <si>
    <t>560 x 560 mm cross</t>
  </si>
  <si>
    <t>Tapers Double Flanged Steel</t>
  </si>
  <si>
    <t xml:space="preserve">DN 80 x 50 </t>
  </si>
  <si>
    <t xml:space="preserve">DN 100 x 50 </t>
  </si>
  <si>
    <t xml:space="preserve">DN 150 x 50 </t>
  </si>
  <si>
    <t>AMOUNT   (KShs)</t>
  </si>
  <si>
    <t>DN 150 x 125</t>
  </si>
  <si>
    <t xml:space="preserve">DN 200 x 80 </t>
  </si>
  <si>
    <t>6J332.1</t>
  </si>
  <si>
    <t>DN 300 x 150</t>
  </si>
  <si>
    <t>DN 300 x 100</t>
  </si>
  <si>
    <t>DN 500 x 100</t>
  </si>
  <si>
    <t>DN 500 x 150</t>
  </si>
  <si>
    <t>Tapers HDPE</t>
  </si>
  <si>
    <t>OD 355 x 90</t>
  </si>
  <si>
    <t>OD 355 x 100</t>
  </si>
  <si>
    <t>OD 560 x 355</t>
  </si>
  <si>
    <t>OD 630 x 560</t>
  </si>
  <si>
    <t>Adaptors</t>
  </si>
  <si>
    <t>Flange adaptors</t>
  </si>
  <si>
    <t>6J351.2</t>
  </si>
  <si>
    <t>DN 50</t>
  </si>
  <si>
    <t>6J351.3</t>
  </si>
  <si>
    <t>DN 100</t>
  </si>
  <si>
    <t>6J351.4</t>
  </si>
  <si>
    <t>DN 150</t>
  </si>
  <si>
    <t>6J352.1</t>
  </si>
  <si>
    <t>DN 200</t>
  </si>
  <si>
    <t>5J355</t>
  </si>
  <si>
    <t>DN 600</t>
  </si>
  <si>
    <t xml:space="preserve"> Flanged Adapter (STUB END) Complete with metal back up ring</t>
  </si>
  <si>
    <t xml:space="preserve">90mm DIA </t>
  </si>
  <si>
    <t xml:space="preserve">110mm DIA </t>
  </si>
  <si>
    <t xml:space="preserve">160mm DIA </t>
  </si>
  <si>
    <t>6J652</t>
  </si>
  <si>
    <t>225mm DIA</t>
  </si>
  <si>
    <t>6J653</t>
  </si>
  <si>
    <t>355mm DIA</t>
  </si>
  <si>
    <t xml:space="preserve">560mm DIA </t>
  </si>
  <si>
    <t xml:space="preserve">630mm DIA </t>
  </si>
  <si>
    <t>Straight Specials</t>
  </si>
  <si>
    <t>Flanged spigot pipes</t>
  </si>
  <si>
    <t>6J381.2</t>
  </si>
  <si>
    <t>DN 50mm, 0.4 m long</t>
  </si>
  <si>
    <t>6J381.3</t>
  </si>
  <si>
    <t>DN 100mm, 0.5m long</t>
  </si>
  <si>
    <t>6J381.4</t>
  </si>
  <si>
    <t>DN 150mm, 0.5m long</t>
  </si>
  <si>
    <t>6J382</t>
  </si>
  <si>
    <t>DN 150mm, length n.e. 4m</t>
  </si>
  <si>
    <t>Double Flanged pipe with puddle flange</t>
  </si>
  <si>
    <t xml:space="preserve">DN 80, length 1 m </t>
  </si>
  <si>
    <t xml:space="preserve">DN 100, length 1 m </t>
  </si>
  <si>
    <t xml:space="preserve">DN 150, length 1 m </t>
  </si>
  <si>
    <t xml:space="preserve">DN 200, length 1 m </t>
  </si>
  <si>
    <t xml:space="preserve">DN 300, length 1 m </t>
  </si>
  <si>
    <t>5J380</t>
  </si>
  <si>
    <t xml:space="preserve">DN 500, length 1 m </t>
  </si>
  <si>
    <t xml:space="preserve">DN 600, length 1 m </t>
  </si>
  <si>
    <t>Double Flanged pipes</t>
  </si>
  <si>
    <t>DN 80mm, to suit air valve</t>
  </si>
  <si>
    <t>DN 100mm, 1 m long</t>
  </si>
  <si>
    <t>DN 150mm, 1 m long</t>
  </si>
  <si>
    <t>Gate Valves - Hand Operated</t>
  </si>
  <si>
    <t>DN 50mm</t>
  </si>
  <si>
    <t>6J811</t>
  </si>
  <si>
    <t>DN 80mm</t>
  </si>
  <si>
    <t>DN 100mm</t>
  </si>
  <si>
    <t>6J812.1</t>
  </si>
  <si>
    <t>DN 150mm</t>
  </si>
  <si>
    <t>6J812.2</t>
  </si>
  <si>
    <t>DN 200mm</t>
  </si>
  <si>
    <t>Butterfly Valve - Hand Operated</t>
  </si>
  <si>
    <t>5J81</t>
  </si>
  <si>
    <t>DN 600mm flanged butterfly valve</t>
  </si>
  <si>
    <t>Air Valves</t>
  </si>
  <si>
    <t>6J861.1</t>
  </si>
  <si>
    <t>DN 80 flanged, double</t>
  </si>
  <si>
    <t>All Flanged Battery Powered Ultrasonic Flow Meter to PN10, complete with accessories</t>
  </si>
  <si>
    <t xml:space="preserve"> - including data logger and transmitter
 -  To EN ISO 4064: 2014, OIML R 49 :2013 and MID 2014/32/EU
 - Accuracy class 2, minimum R=400</t>
  </si>
  <si>
    <t>3J391.1</t>
  </si>
  <si>
    <t>DN 50, Q3 25</t>
  </si>
  <si>
    <t>7J9.4</t>
  </si>
  <si>
    <t>DN 100, Q3 63</t>
  </si>
  <si>
    <t>7J9.5</t>
  </si>
  <si>
    <t>DN 150, Q3 250</t>
  </si>
  <si>
    <t xml:space="preserve">Pressure Releave Valve (PRV) - Approved </t>
  </si>
  <si>
    <t>5J81.1</t>
  </si>
  <si>
    <t>DN 50mm flanged PRV MWR2</t>
  </si>
  <si>
    <t>5J81.2</t>
  </si>
  <si>
    <t>DN 125mm flanged PRV MWR1</t>
  </si>
  <si>
    <t>Y-Strainer</t>
  </si>
  <si>
    <t>DN 150mm flanged</t>
  </si>
  <si>
    <t>Blank Flange</t>
  </si>
  <si>
    <t>DN200</t>
  </si>
  <si>
    <t>DN350</t>
  </si>
  <si>
    <t>CLASS K: PIPEWORK - MANHOLES AND PIPEWORK ANCILLARIES</t>
  </si>
  <si>
    <t>Chambers, ducts, culverts, crossings, thrust, anchor blocks, reinstatement and others pipework ancillaries</t>
  </si>
  <si>
    <t>Valve Chambers- Internal Dimensions to fit as detailed on Drawing No. RJ/SD/79A &amp; /79B</t>
  </si>
  <si>
    <t>Note:- Items for Work in this class shall include:-
i. Excavation, preparation of surfaces, disposal of surplus excavated material, shoring sides of excavation, backfilling and removal of redundant services.
ii. Concrete, Reinforcement, Formwork, Joints and Finishes.
iii. Include for supply and fixing of removable precast concrete cover slab, mild steel frame, lifting / opening mechanism, step irons, compacted granular fill, rendering of exposed blockwork etc;.
iv.Tips for disposal of excavated material or debris to be identified by the Contractor in liaison with the Local Authorities.</t>
  </si>
  <si>
    <t>Air valve Chamber</t>
  </si>
  <si>
    <t>6K211.2</t>
  </si>
  <si>
    <t>Depth 1.5 - 2.0m</t>
  </si>
  <si>
    <t>Washout Chamber</t>
  </si>
  <si>
    <t>6K231.2</t>
  </si>
  <si>
    <t xml:space="preserve">Type 1, including concrete  outfall works depth 1.5 - 2.0 m </t>
  </si>
  <si>
    <t>Valves Chambers</t>
  </si>
  <si>
    <t>K251.1</t>
  </si>
  <si>
    <t xml:space="preserve">Provide all materials and construct precast concrete PRV VALVE Chambers on Reinforced Concrete Base, internal dimensions 3000 x 1200mm. Include for supply and fixing of removable precast concrete cover slab, mild steel frame, lifting / opening mechanism, step irons, compacted granular fill, rendering of exposed blockwork etc.; </t>
  </si>
  <si>
    <t>K251.2</t>
  </si>
  <si>
    <t xml:space="preserve">Provide all materials and construct precast concrete METER Chambers on Reinforced Concrete Base, internal dimensions 1200 x 1200mm. Include for supply and fixing of removable precast concrete cover slab, mild steel frame, lifting / opening mechanism, step irons, compacted granular fill, rendering of exposed blockwork etc.; </t>
  </si>
  <si>
    <t>Crossings</t>
  </si>
  <si>
    <t>6K632</t>
  </si>
  <si>
    <t xml:space="preserve">DN 500 Overcrossing on River Kiu </t>
  </si>
  <si>
    <t>6K671</t>
  </si>
  <si>
    <t>Allow for crossing existing drains and sewers, and reinstate these after construction of the water line has been completed. Pipe bore 300mm-600mm</t>
  </si>
  <si>
    <t>Micro-tunnelling below bituminous roads</t>
  </si>
  <si>
    <t>Rates quoted shall be deemed to include for costs incurred on traffic control, signage  and safety measures during execution of the works.</t>
  </si>
  <si>
    <t>6K732.1</t>
  </si>
  <si>
    <t>DN 300 - 600</t>
  </si>
  <si>
    <t>For OD 160 - 225 pipe for future distribution system</t>
  </si>
  <si>
    <t>6K694</t>
  </si>
  <si>
    <t>Extra over microtunnelling in rock</t>
  </si>
  <si>
    <r>
      <t>m</t>
    </r>
    <r>
      <rPr>
        <vertAlign val="superscript"/>
        <sz val="10"/>
        <rFont val="Arial"/>
        <family val="2"/>
      </rPr>
      <t>3</t>
    </r>
  </si>
  <si>
    <t>Reinstatement</t>
  </si>
  <si>
    <t>Breaking up, temporary and permanent reinstatement of murram road (Width of road cutting n.e 2m) with 300mm thick well graded stabilised gravel with 3% cement content base compacted using a 8-10 tonne roller to the satisfaction of the Engineer . Nominal bore n.e. 300mm. Contractor to allow for liason with relevant local authorities and obtaining approval for completed works in his rates.</t>
  </si>
  <si>
    <t>6K732.2</t>
  </si>
  <si>
    <t>DN 300 - 400</t>
  </si>
  <si>
    <t>6K732.3</t>
  </si>
  <si>
    <t>DN 500 - 600</t>
  </si>
  <si>
    <t xml:space="preserve">Breaking up temporary and permanent reinstatement of paved footpaths (concrete, cabro, tarmac, etc.). </t>
  </si>
  <si>
    <t>6K742</t>
  </si>
  <si>
    <t>Pipe bore 300 - 400mm</t>
  </si>
  <si>
    <t>Pipe bore 500 - 600mm</t>
  </si>
  <si>
    <t>Other Pipework Ancillaries</t>
  </si>
  <si>
    <t>Supply and erect precast concrete marker post for the following:-</t>
  </si>
  <si>
    <t>6K820.1</t>
  </si>
  <si>
    <t>Pipeline marker post</t>
  </si>
  <si>
    <t>6K820.2</t>
  </si>
  <si>
    <t>Air valve marker post</t>
  </si>
  <si>
    <t>6K820.3</t>
  </si>
  <si>
    <t>Washout marker post</t>
  </si>
  <si>
    <t>6K820.4</t>
  </si>
  <si>
    <t xml:space="preserve">Warning tape installed in trenches on top of all the pipes </t>
  </si>
  <si>
    <t>CLASS L: PIPEWORK - SUPPORTS AND PROTECTION, ANCILLARIES TO LAYING AND EXCAVATION</t>
  </si>
  <si>
    <t xml:space="preserve">Extra to excavation and backfilling </t>
  </si>
  <si>
    <t>6L111.1</t>
  </si>
  <si>
    <t>Extra Over excavation items for excavation in rock Class 'A', blasting not permitted (Provisional)</t>
  </si>
  <si>
    <t>6L111.2</t>
  </si>
  <si>
    <t>-Ditto- but in rock Class 'B'</t>
  </si>
  <si>
    <t>6L111.3</t>
  </si>
  <si>
    <t>-Ditto- but in rock Class 'C'</t>
  </si>
  <si>
    <t>Pipe Embedment (Bedding, sidefill and initial backfill to minimum 300mm above pipe crown)</t>
  </si>
  <si>
    <t>Imported Approved Granular Material, compacted in 150mm layers</t>
  </si>
  <si>
    <t>L324</t>
  </si>
  <si>
    <t>For pipes OD 355</t>
  </si>
  <si>
    <t>For pipes OD 560</t>
  </si>
  <si>
    <t>For pipes OD 630</t>
  </si>
  <si>
    <t>Surrounds</t>
  </si>
  <si>
    <t>Mass concrete Class 15</t>
  </si>
  <si>
    <t>6L542.3</t>
  </si>
  <si>
    <t>OD 355 pipe</t>
  </si>
  <si>
    <t>6L542.1</t>
  </si>
  <si>
    <t>OD 560 pipe</t>
  </si>
  <si>
    <t>6L542.2</t>
  </si>
  <si>
    <t>OD 630 pipe</t>
  </si>
  <si>
    <t>Concrete thrust blocks</t>
  </si>
  <si>
    <t>6L713.6</t>
  </si>
  <si>
    <r>
      <t>For OD 355 22.5</t>
    </r>
    <r>
      <rPr>
        <vertAlign val="superscript"/>
        <sz val="10"/>
        <color theme="1"/>
        <rFont val="Arial"/>
        <family val="2"/>
      </rPr>
      <t>o</t>
    </r>
    <r>
      <rPr>
        <sz val="10"/>
        <color theme="1"/>
        <rFont val="Arial"/>
        <family val="2"/>
      </rPr>
      <t xml:space="preserve"> bend  volume 0.40 m</t>
    </r>
    <r>
      <rPr>
        <vertAlign val="superscript"/>
        <sz val="10"/>
        <color theme="1"/>
        <rFont val="Arial"/>
        <family val="2"/>
      </rPr>
      <t>3</t>
    </r>
  </si>
  <si>
    <t>6L713.5</t>
  </si>
  <si>
    <r>
      <t>For OD 355 45</t>
    </r>
    <r>
      <rPr>
        <vertAlign val="superscript"/>
        <sz val="10"/>
        <color theme="1"/>
        <rFont val="Arial"/>
        <family val="2"/>
      </rPr>
      <t>o</t>
    </r>
    <r>
      <rPr>
        <sz val="10"/>
        <color theme="1"/>
        <rFont val="Arial"/>
        <family val="2"/>
      </rPr>
      <t xml:space="preserve"> bend  volume 0.60 m</t>
    </r>
    <r>
      <rPr>
        <vertAlign val="superscript"/>
        <sz val="10"/>
        <color theme="1"/>
        <rFont val="Arial"/>
        <family val="2"/>
      </rPr>
      <t>3</t>
    </r>
  </si>
  <si>
    <r>
      <t>For DN 355 90</t>
    </r>
    <r>
      <rPr>
        <vertAlign val="superscript"/>
        <sz val="10"/>
        <color theme="1"/>
        <rFont val="Arial"/>
        <family val="2"/>
      </rPr>
      <t>o</t>
    </r>
    <r>
      <rPr>
        <sz val="10"/>
        <color theme="1"/>
        <rFont val="Arial"/>
        <family val="2"/>
      </rPr>
      <t xml:space="preserve"> bend volume 1.48 m</t>
    </r>
    <r>
      <rPr>
        <vertAlign val="superscript"/>
        <sz val="10"/>
        <color theme="1"/>
        <rFont val="Arial"/>
        <family val="2"/>
      </rPr>
      <t>3</t>
    </r>
  </si>
  <si>
    <t>6L713.3</t>
  </si>
  <si>
    <r>
      <t>For DN 500 22.5</t>
    </r>
    <r>
      <rPr>
        <vertAlign val="superscript"/>
        <sz val="10"/>
        <color theme="1"/>
        <rFont val="Arial"/>
        <family val="2"/>
      </rPr>
      <t>o</t>
    </r>
    <r>
      <rPr>
        <sz val="10"/>
        <color theme="1"/>
        <rFont val="Arial"/>
        <family val="2"/>
      </rPr>
      <t xml:space="preserve"> bend volume 0.75 m</t>
    </r>
    <r>
      <rPr>
        <vertAlign val="superscript"/>
        <sz val="10"/>
        <color theme="1"/>
        <rFont val="Arial"/>
        <family val="2"/>
      </rPr>
      <t>3</t>
    </r>
  </si>
  <si>
    <t>6L713.4</t>
  </si>
  <si>
    <r>
      <t>For DN 500 45</t>
    </r>
    <r>
      <rPr>
        <vertAlign val="superscript"/>
        <sz val="10"/>
        <color theme="1"/>
        <rFont val="Arial"/>
        <family val="2"/>
      </rPr>
      <t>o</t>
    </r>
    <r>
      <rPr>
        <sz val="10"/>
        <color theme="1"/>
        <rFont val="Arial"/>
        <family val="2"/>
      </rPr>
      <t xml:space="preserve"> bend volume 0.95 m</t>
    </r>
    <r>
      <rPr>
        <vertAlign val="superscript"/>
        <sz val="10"/>
        <color theme="1"/>
        <rFont val="Arial"/>
        <family val="2"/>
      </rPr>
      <t>3</t>
    </r>
  </si>
  <si>
    <r>
      <t>For DN 500 90</t>
    </r>
    <r>
      <rPr>
        <vertAlign val="superscript"/>
        <sz val="10"/>
        <color theme="1"/>
        <rFont val="Arial"/>
        <family val="2"/>
      </rPr>
      <t>o</t>
    </r>
    <r>
      <rPr>
        <sz val="10"/>
        <color theme="1"/>
        <rFont val="Arial"/>
        <family val="2"/>
      </rPr>
      <t xml:space="preserve"> bend volume  2.61 m</t>
    </r>
    <r>
      <rPr>
        <vertAlign val="superscript"/>
        <sz val="10"/>
        <color theme="1"/>
        <rFont val="Arial"/>
        <family val="2"/>
      </rPr>
      <t>3</t>
    </r>
  </si>
  <si>
    <r>
      <t>Thrust blocks - RC, Class 20/20 Volume 0.5 - 1.0m</t>
    </r>
    <r>
      <rPr>
        <i/>
        <u/>
        <vertAlign val="superscript"/>
        <sz val="10"/>
        <color theme="1"/>
        <rFont val="Arial"/>
        <family val="2"/>
      </rPr>
      <t>3</t>
    </r>
  </si>
  <si>
    <t>6L743</t>
  </si>
  <si>
    <t>For All junctions and branches</t>
  </si>
  <si>
    <t xml:space="preserve">Anchor blocks on Kiu River Crossing- RC, Volume n.e 0.1 m3 </t>
  </si>
  <si>
    <t>Anchor blocks including metal strap and holddown bolts</t>
  </si>
  <si>
    <t>BILL 2 .1 Collection Page</t>
  </si>
  <si>
    <t>Total Page 3</t>
  </si>
  <si>
    <t>Total Page 4</t>
  </si>
  <si>
    <t>Total Page 5</t>
  </si>
  <si>
    <t>Total Page 6</t>
  </si>
  <si>
    <t>Total Page 7</t>
  </si>
  <si>
    <t>Total Page 8</t>
  </si>
  <si>
    <t>Total Page 9</t>
  </si>
  <si>
    <t>PAGE TOTAL CARRIED TO SUMMARY PAGE</t>
  </si>
  <si>
    <t>BILL 2.2 MWIHOKO A RING MAIN</t>
  </si>
  <si>
    <t>6A260.1</t>
  </si>
  <si>
    <t>6A260.3</t>
  </si>
  <si>
    <t>CLASS D:DEMOLITION AND SITE CLEARANCE</t>
  </si>
  <si>
    <t xml:space="preserve">Provide all material and cut trees, girth measured 1m above ground level. Bushes are deemed to be included in Item D110. The disposal of trees shall be decided by the Engineer. Distance of haul not exceeding 5km. The rate to include liason with the relevant authorities and obtaining permission. </t>
  </si>
  <si>
    <r>
      <t xml:space="preserve">High Density Polyethylene Pipes (HDPE) </t>
    </r>
    <r>
      <rPr>
        <b/>
        <i/>
        <sz val="10"/>
        <color theme="1"/>
        <rFont val="Arial"/>
        <family val="2"/>
      </rPr>
      <t xml:space="preserve">SDR 17 </t>
    </r>
    <r>
      <rPr>
        <i/>
        <sz val="10"/>
        <color theme="1"/>
        <rFont val="Arial"/>
        <family val="2"/>
      </rPr>
      <t>(PN 10) for with Butt Fusion (seamless) Jointing</t>
    </r>
  </si>
  <si>
    <t>6I73.4</t>
  </si>
  <si>
    <t>OD 355mm</t>
  </si>
  <si>
    <t>OD 560 in trenches depth 1.5 - 2.0m.</t>
  </si>
  <si>
    <t>6I732</t>
  </si>
  <si>
    <t>6J713.2</t>
  </si>
  <si>
    <t xml:space="preserve">Allow for crossing existing drains and sewers, and reinstate these after construction of the water line has been completed. </t>
  </si>
  <si>
    <t>Pipe bore 300 - 900mm</t>
  </si>
  <si>
    <t>Micro-tunnelling below railway and bituminous roads</t>
  </si>
  <si>
    <t>6K691</t>
  </si>
  <si>
    <t>DN 300 - 600 mm</t>
  </si>
  <si>
    <t>6K732</t>
  </si>
  <si>
    <t>Extra to excavation and backfilling in pipe trenches</t>
  </si>
  <si>
    <r>
      <t>Class 20/20 RC, Volume 0.5 - 1.0m</t>
    </r>
    <r>
      <rPr>
        <i/>
        <u/>
        <vertAlign val="superscript"/>
        <sz val="10"/>
        <color theme="1"/>
        <rFont val="Arial"/>
        <family val="2"/>
      </rPr>
      <t>3</t>
    </r>
  </si>
  <si>
    <t>All junctions and branches</t>
  </si>
  <si>
    <t>BILL 6.2 Collection Page</t>
  </si>
  <si>
    <t>Total Page 10</t>
  </si>
  <si>
    <t>Total Page 11</t>
  </si>
  <si>
    <t>Total Page 12</t>
  </si>
  <si>
    <t>BILL  2  SUMMARY PAGE</t>
  </si>
  <si>
    <t>Bill 2 Summary Page</t>
  </si>
  <si>
    <t>Bill No. 2.1 Kahawa Sukari Mwihoko Ring Main</t>
  </si>
  <si>
    <t>Bill No. 2.2 Mwihoko A Ring Main</t>
  </si>
  <si>
    <t xml:space="preserve">BILL 2 SUMMARY CARRIED TO GRAND SUMMARY </t>
  </si>
  <si>
    <t xml:space="preserve">BILL 3 - MWIHOKO DISTRIBUTION SYSTEM </t>
  </si>
  <si>
    <t>ITEM NO.</t>
  </si>
  <si>
    <t>AMOUNT     (KShs)</t>
  </si>
  <si>
    <t xml:space="preserve">These works are to be carried out in congested built up areas with limited working space. No wayleave has been arranged for and all the working area shall be organized by the contractor at his own cost. Sections of the pipelines to be laid beside existing active resources (electrical, water, etc.) and storm water drain within the project area.   </t>
  </si>
  <si>
    <t xml:space="preserve">Use of Bulk excavation machines may not be possible. Contractors rates to allow for double haulage of excavated materials or any additional costs for execution of the works. Specific conditions in execution of these Works are deemed to be included in the Contractor's rates. </t>
  </si>
  <si>
    <r>
      <t xml:space="preserve">The Contractor will be required to submit Method Statement for execution of works under these specific conditions for approval prior to execution of the works. These include but are not limited to the following:
</t>
    </r>
    <r>
      <rPr>
        <i/>
        <sz val="10"/>
        <rFont val="Arial"/>
        <family val="2"/>
      </rPr>
      <t>i. No blasting will be permitted in these areas
ii. The Contactor to maintain uninterrupted continuity of water supply in existing mains
iii. Pedestrian and vehicular Access to individual shops / plots to be maintained at all times
iv. Safety hoarding, lighting, bands, warning signs, etc. to be maintained at all times.
v. The contractor to ensure uninterrupted flow of water in the existing water lines during connection of proposed lines to the existing water network</t>
    </r>
  </si>
  <si>
    <t>A260.1</t>
  </si>
  <si>
    <t>Allow for hydrostatic pressure testing as specified for all the pipelines constructed under the contract to the satisfaction of the Engineer.</t>
  </si>
  <si>
    <t>A260.2</t>
  </si>
  <si>
    <t>Disinfection of Pipelines: flushing with clear water, filling with water containing 0.05g/l calcium hypochlorite, left for 24 hours. This includes supply of necessary equipment, materials, chemicals and water, measurement of residual chlorine, all as specified and safe disposal of disinfecting water to Engineer's approval.</t>
  </si>
  <si>
    <t>A271</t>
  </si>
  <si>
    <t>A277</t>
  </si>
  <si>
    <t>PAGE TOTAL CARRIED TO BILL 3  COLLECTION</t>
  </si>
  <si>
    <t>CLASS D: DEMOLITION AND SITE CLEARANCE</t>
  </si>
  <si>
    <t>The Employer has no available land to offer for dumping of spoil materials. Identification of and all accruing costs related to securing suitable area of land for dumping is the responsibility of the Contractor. Dumping and spreading is to be done in accordance with existing National Legislation and Local Authority's by-laws.</t>
  </si>
  <si>
    <t>The Contractor is deemed to have allowed for this aspect of Work in their excavation and cart away to tips rates.</t>
  </si>
  <si>
    <t>Site Clearance</t>
  </si>
  <si>
    <t>D110</t>
  </si>
  <si>
    <t>General clearance along the pipeline alignment.</t>
  </si>
  <si>
    <t>(The Contractor's rate for this item will be deemed to include for clearance of any extra land that he may consider necessary for execution of his Work and reinstatement of hedges and fences etc. removed during construction).</t>
  </si>
  <si>
    <t xml:space="preserve">Provide all material and cut trees, girth measured 1m above ground level. Bushes are deemed to be included in Item D110. The disposal of trees shall be decided by the Engineer. Distance of haul not exceeding 5km. The rate to include liaison with the relevant authorities and obtaining permission. </t>
  </si>
  <si>
    <t>D210.1</t>
  </si>
  <si>
    <t>D210.2</t>
  </si>
  <si>
    <t>Removal of Tree Stumps</t>
  </si>
  <si>
    <t>Allow for removal of stumps and backfilling holes with selected excavated material. Girth measured 1m above ground level. The rate shall also include disposal of stumps to tips identified by the Contractor in liaison with the Local Authority, all to the approval of the Engineer.</t>
  </si>
  <si>
    <t>D310</t>
  </si>
  <si>
    <t>Stump diameter not exceeding 1m</t>
  </si>
  <si>
    <t xml:space="preserve">CLASS I: PIPE WORK - PIPES </t>
  </si>
  <si>
    <t>Supply, transport to site and store, transport from site store, lay and joint pipes in trench, include for excavation, preparation of surfaces, disposal of excavated material, shoring sides of excavation trenches, backfilling and final reinstatements.</t>
  </si>
  <si>
    <t xml:space="preserve">High Density Polyethylene Pipes HD-PE 100 SDR 17 , PN 10 , ISO 4427:2007 with Butt Fusion (seamless) Jointing </t>
  </si>
  <si>
    <t>I712.1</t>
  </si>
  <si>
    <t xml:space="preserve">OD  63 mm in trenches, depth not exceeding 1.5 m </t>
  </si>
  <si>
    <t>I712.2</t>
  </si>
  <si>
    <t xml:space="preserve">OD 90 mm in trenches, depth not exceeding 1.5 m </t>
  </si>
  <si>
    <t>I712.3</t>
  </si>
  <si>
    <t xml:space="preserve">OD 110 mm in trenches, depth not exceeding 1.5 m </t>
  </si>
  <si>
    <t>I712.4</t>
  </si>
  <si>
    <t xml:space="preserve">OD 160 mm in trenches, depth not exceeding 1.5 m </t>
  </si>
  <si>
    <t>CLASS J: PIPEWORK - FITTINGS AND VALVES - PN 10</t>
  </si>
  <si>
    <t>Rates to include for provision and fixing.  Flanges to PN 16 steel unless otherwise stated. HDPE fittings for butt fusion.</t>
  </si>
  <si>
    <t>High Density Polyethylene (HDPE) SDR 17 (PN 10) for with Butt Fusion (seamless) Jointing</t>
  </si>
  <si>
    <t>4J314</t>
  </si>
  <si>
    <r>
      <t>OD   90, 90</t>
    </r>
    <r>
      <rPr>
        <vertAlign val="superscript"/>
        <sz val="10"/>
        <rFont val="Arial"/>
        <family val="2"/>
      </rPr>
      <t>o</t>
    </r>
  </si>
  <si>
    <r>
      <t>OD 110, 90</t>
    </r>
    <r>
      <rPr>
        <vertAlign val="superscript"/>
        <sz val="10"/>
        <rFont val="Arial"/>
        <family val="2"/>
      </rPr>
      <t>o</t>
    </r>
  </si>
  <si>
    <t>End Caps</t>
  </si>
  <si>
    <t>4J315</t>
  </si>
  <si>
    <t xml:space="preserve">OD 63 mm </t>
  </si>
  <si>
    <t>Junctions to PN 10 Pressure - HDPE Fittings</t>
  </si>
  <si>
    <t>J331.1</t>
  </si>
  <si>
    <t>OD 63 x 63mm tee</t>
  </si>
  <si>
    <t>J331.2</t>
  </si>
  <si>
    <t>OD 90 x 63mm tee</t>
  </si>
  <si>
    <t>J331.3</t>
  </si>
  <si>
    <t>OD 90 x 90mm tee</t>
  </si>
  <si>
    <t>J331.4</t>
  </si>
  <si>
    <t>OD 110 x 63mm tee</t>
  </si>
  <si>
    <t>J331.5</t>
  </si>
  <si>
    <t>OD 110 x 90mm tee</t>
  </si>
  <si>
    <t>J331.6</t>
  </si>
  <si>
    <t>OD 110 x 110mm tee</t>
  </si>
  <si>
    <t>J331.7</t>
  </si>
  <si>
    <t>OD 160 x 63mm tee</t>
  </si>
  <si>
    <t>J331.8</t>
  </si>
  <si>
    <t>OD 160 x 90mm tee</t>
  </si>
  <si>
    <t>J331.9</t>
  </si>
  <si>
    <t>OD 160 x 110mm tee</t>
  </si>
  <si>
    <t xml:space="preserve">Tapers to PN 10 Pressure - HDPE  SDR 17 (PN 10) </t>
  </si>
  <si>
    <t>DN 90 x 63mm flanged taper</t>
  </si>
  <si>
    <t>DN 110 x 63mm flanged taper</t>
  </si>
  <si>
    <t>DN 110 x 90mm flanged taper</t>
  </si>
  <si>
    <t>OD 160 x63mm taper</t>
  </si>
  <si>
    <t>DN 160 x90mm flanged taper</t>
  </si>
  <si>
    <t>DN 160 x 110mm flanged taper</t>
  </si>
  <si>
    <t>Flange Adaptors to PN 10 pressure - Epoxy Coated Internally and Externally Ferrous Fittings</t>
  </si>
  <si>
    <t>J351.1</t>
  </si>
  <si>
    <t>J351.2</t>
  </si>
  <si>
    <t>J351.3</t>
  </si>
  <si>
    <t>J351.4</t>
  </si>
  <si>
    <t>Flanged Adapter (Stub End) Complete with Metal Back Up Ring to PN10 pressure</t>
  </si>
  <si>
    <t>J681.2</t>
  </si>
  <si>
    <t>J681.5</t>
  </si>
  <si>
    <t xml:space="preserve">OD 90 mm </t>
  </si>
  <si>
    <t xml:space="preserve">OD 110 mm </t>
  </si>
  <si>
    <t xml:space="preserve">OD 160 mm </t>
  </si>
  <si>
    <t>Valves to PN 10 pressure - Epoxy Coated Internally and Externally Ferrous Fittings</t>
  </si>
  <si>
    <t>All Flanged Gate Valves - Approved</t>
  </si>
  <si>
    <t>J811.1</t>
  </si>
  <si>
    <t>J811.2</t>
  </si>
  <si>
    <t>DN 80</t>
  </si>
  <si>
    <t>J811.3</t>
  </si>
  <si>
    <t>J811.4</t>
  </si>
  <si>
    <t>CLASS K: PIPE WORK - CHAMBERS AND PIPE WORK ANCILLARIES</t>
  </si>
  <si>
    <t>Note:- Items for Work in this class shall include:-
- Excavation, preparation of surfaces, disposal of surplus excavated material, shoring sides of excavation, backfilling and removal of redundant services.
- Concrete, Reinforcement, Formwork, Joints and Finishes.
- Tips for disposal of excavated material or debris to be identified by the Contractor in liaison with the Local Authorities.</t>
  </si>
  <si>
    <t>K6</t>
  </si>
  <si>
    <t>K671</t>
  </si>
  <si>
    <t>Allow for crossing existing drains and sewers, and reinstate these after construction of the water line has been completed. Pipe bore n.e. 300mm</t>
  </si>
  <si>
    <t>K641</t>
  </si>
  <si>
    <t>Allow for crossing existing hedges, including reinstatement to original state. Nominal bore not exceeding 300mm</t>
  </si>
  <si>
    <t>K651</t>
  </si>
  <si>
    <t>Allow for crossing existing masonry boundary walls, including reinstatement to original state. Nominal bore not exceeding 300mm</t>
  </si>
  <si>
    <t>K661</t>
  </si>
  <si>
    <t>Allow for crossing existing fences (chain link, barbed wire etc.), including reinstatement to original state. Nominal bore not exceeding 300mm</t>
  </si>
  <si>
    <t>7K89</t>
  </si>
  <si>
    <t xml:space="preserve">Ferrous Pipe Sleeve for drain crossing </t>
  </si>
  <si>
    <t>7K89.1</t>
  </si>
  <si>
    <t>Pipe bore n.e 150 mm</t>
  </si>
  <si>
    <t>7K89.2</t>
  </si>
  <si>
    <t>Pipe bore 150 - 250 mm</t>
  </si>
  <si>
    <t>K7</t>
  </si>
  <si>
    <t>K731</t>
  </si>
  <si>
    <t>Breaking up, temporary and permanent reinstatement of murram road (width of road cutting n.e 2m) with 300mm thick well graded stabilised gravel with 3% cement content base compacted using a 8-10 tonne roller to the satisfaction of the Engineer . Nominal bore n.e. 300mm. Contractor to allow for liaison with relevant local authorities and obtaining approval for completed works in his rates.</t>
  </si>
  <si>
    <t>K42.1</t>
  </si>
  <si>
    <t xml:space="preserve">Breaking up temporary and permanent reinstatement of PAVED footpaths (concrete, cabro, tarmac etc.). Pipe bore n.e. 300mm </t>
  </si>
  <si>
    <r>
      <rPr>
        <b/>
        <i/>
        <sz val="10"/>
        <rFont val="Arial"/>
        <family val="2"/>
      </rPr>
      <t>Micro-tunneling below and bituminous roads</t>
    </r>
    <r>
      <rPr>
        <i/>
        <sz val="10"/>
        <rFont val="Arial"/>
        <family val="2"/>
      </rPr>
      <t xml:space="preserve"> 
</t>
    </r>
  </si>
  <si>
    <t>K691</t>
  </si>
  <si>
    <t>Micro-tunneling Roads</t>
  </si>
  <si>
    <t>K694</t>
  </si>
  <si>
    <t>Extra over micro-tunneling in rock</t>
  </si>
  <si>
    <t>K810</t>
  </si>
  <si>
    <t>Allow for diverting drains or waterways where they might interfere with the construction and reinstate these after construction of the water line has been completed. All waterways to be kept operational during construction.</t>
  </si>
  <si>
    <t>4K8</t>
  </si>
  <si>
    <t>Marker Posts</t>
  </si>
  <si>
    <t>K82</t>
  </si>
  <si>
    <t xml:space="preserve">Excavate for, supply and fix concrete Marker Posts along the  water line route, road crossings, change of direction and valve chambers at locations shown by the Engineer. All in accordance with details given in the standard drawings. </t>
  </si>
  <si>
    <t>2.2Z321.2</t>
  </si>
  <si>
    <t>K87.1</t>
  </si>
  <si>
    <t>Surface boxes (Cast Iron) for Gate Valves, supply and install all items needed, including spindle, keys, etc. The valves themselves paid separately under items J811</t>
  </si>
  <si>
    <t>K87.2</t>
  </si>
  <si>
    <t>Mass concrete Class 15 supports for surface boxes and spindles, volume n.e. 0.1 m3</t>
  </si>
  <si>
    <t>CLASS L: PIPEWORK - ANCILLARIES TO LAYING AND EXCAVATION</t>
  </si>
  <si>
    <t>Extra over to excavation and backfilling in pipe trenches</t>
  </si>
  <si>
    <t>L111.1</t>
  </si>
  <si>
    <t>TOTAL</t>
  </si>
  <si>
    <t>L111.2</t>
  </si>
  <si>
    <t>L111.3</t>
  </si>
  <si>
    <t>For pipes OD n.e 160</t>
  </si>
  <si>
    <t>L544</t>
  </si>
  <si>
    <t>COLLECTION SHEET</t>
  </si>
  <si>
    <t xml:space="preserve">Total Page 1 </t>
  </si>
  <si>
    <t>BILL 3 COLLECTION CARRIED TO GRAND SUMMARY</t>
  </si>
  <si>
    <t>BILL 4 - CONSUMER CONNECTIONS</t>
  </si>
  <si>
    <t>ITEM    NO.</t>
  </si>
  <si>
    <t>9I</t>
  </si>
  <si>
    <t>TRENCHING, PIPES AND FITTINGS FOR CONSUMER CONNECTIONS</t>
  </si>
  <si>
    <t>The following items combine a variety of works such as earthworks, civil works, supplies, mechanical works for pipe laying, testing, destroying of existing pipes, crossing and reinstatement of other underground communications, etc,…All costs are deemed to be included and covered by the unit price!</t>
  </si>
  <si>
    <t>Use of Bulk excavation machines may not be possible. Contractors rates to allow for double haulage of excavated materials or any additional costs for execution of the works.</t>
  </si>
  <si>
    <t>9I7</t>
  </si>
  <si>
    <t>Trenching Pipes and Pipe Laying for Consumers Connection</t>
  </si>
  <si>
    <t>Supply and installation of HDPE pipework, including all bends, fittings, specials, warning tapes, testing of pipes as specified, disinfection of pipes; covering also all necessary earthworks such as excavation, backfilling in maximum 30cm layers, bedding, compaction and crossings for other underground infrastructure. The item does not cover T pieces or saddles, as listed below, but includes any additional excavation required for these items. Reinstatement of murram and concrete will be paid additionally, as below.
Pipe trench dimensions, bedding layers etc, in line with the standard drawings and specifications.</t>
  </si>
  <si>
    <t>HD-PE 80 SDR 11, PN 10 or HD-PE 100 SDR 17, PN 10</t>
  </si>
  <si>
    <t>9I712.1</t>
  </si>
  <si>
    <t>OD  20</t>
  </si>
  <si>
    <t>9I712.2</t>
  </si>
  <si>
    <t>OD  25</t>
  </si>
  <si>
    <t>9I712.3</t>
  </si>
  <si>
    <t>OD  32</t>
  </si>
  <si>
    <t>9I712.4</t>
  </si>
  <si>
    <t xml:space="preserve">OD  40 </t>
  </si>
  <si>
    <t>9J6</t>
  </si>
  <si>
    <t>Pipe saddles or T-pieces</t>
  </si>
  <si>
    <t>Supply and installation of connections to distribution pipe by T-piece or pipe saddles as specified, include for  all works and fittings; for distribution pipe diameter:</t>
  </si>
  <si>
    <t>9J621.1</t>
  </si>
  <si>
    <t>OD 63</t>
  </si>
  <si>
    <t>9J621.2</t>
  </si>
  <si>
    <t>OD 90</t>
  </si>
  <si>
    <t>9J621.3</t>
  </si>
  <si>
    <t>OD 110</t>
  </si>
  <si>
    <t>9J621.4</t>
  </si>
  <si>
    <t>OD 160</t>
  </si>
  <si>
    <t>9J621.6</t>
  </si>
  <si>
    <t>9.3</t>
  </si>
  <si>
    <t>Underground water meter chambers</t>
  </si>
  <si>
    <t>Supply and installation of underground water meter chambers, including all (mechanical and earth!) works, fittings, tappers, valves and other supplies as per standard drawings. The item also including the water meter installation set with water meter substitution pipe but not the meter itself! The chamber suitable for the following water meter size:</t>
  </si>
  <si>
    <t>9K251.1</t>
  </si>
  <si>
    <t>DN 15</t>
  </si>
  <si>
    <t>9K251.2</t>
  </si>
  <si>
    <t>DN 20</t>
  </si>
  <si>
    <t>9K251.3</t>
  </si>
  <si>
    <t>DN 25</t>
  </si>
  <si>
    <t>9.4</t>
  </si>
  <si>
    <t>Water meters</t>
  </si>
  <si>
    <t>6K651</t>
  </si>
  <si>
    <t>Supply and installation of water meters, to EN ISO 4064: 2014, OIML R 49 :2013 and MID 2014/32/EU. Accuracy class 2. Minimum R=160</t>
  </si>
  <si>
    <t>DN15</t>
  </si>
  <si>
    <t>DN20</t>
  </si>
  <si>
    <t>DN25</t>
  </si>
  <si>
    <t>9K6</t>
  </si>
  <si>
    <t>9K651</t>
  </si>
  <si>
    <t>Allow for crossing existing boundary walls, including reinstatement to original state. Nominal bore not exceeding 200mm (Provisional)</t>
  </si>
  <si>
    <t>9K661</t>
  </si>
  <si>
    <t>Allow for crossing existing fences (chain link, barbed wire etc.), including reinstatement to original state. Nominal bore n.e. 200mm (Provisional)</t>
  </si>
  <si>
    <t>9K671</t>
  </si>
  <si>
    <t xml:space="preserve">Allow for crossing existing drains and sewers, and reinstate these after construction of sewer has been completed. Pipe inside diameter n.e. 200mm (Provisional). </t>
  </si>
  <si>
    <t>9K7</t>
  </si>
  <si>
    <t>9K732</t>
  </si>
  <si>
    <t>Breaking up, temporary and permanent reinstatement of murram road (Width of road cutting n.e 2m) with 300mm thick well graded stabilised gravel with 3% cement content base compacted using a 8-10 tonne roller to the satisfaction of the Engineer .  Contractor to allow for liason with relevant local authorities and obtaining approval for completed works in his rates.</t>
  </si>
  <si>
    <t xml:space="preserve">Breaking up, temporary and permanent reinstatement of concrete pavements (width of cutting n.e 1.0 m) with 300mm thick well graded stabilised gravel compacted and concrete layer and finishing to match. Nominal bore n.e 65 mm </t>
  </si>
  <si>
    <t>Mass concrete Class 15 supports for meter chambers, volume 0.05 m3</t>
  </si>
  <si>
    <t>ITEM     NO.</t>
  </si>
  <si>
    <t>BILL 9 Collection Page</t>
  </si>
  <si>
    <t>BILL 4 COLLECTION CARRIED TO GRAND SUMMARY</t>
  </si>
  <si>
    <t xml:space="preserve">Solarisation Water Project </t>
  </si>
  <si>
    <t xml:space="preserve"> Photovoltaic System for Solarization of Wellfields </t>
  </si>
  <si>
    <t xml:space="preserve">WATER SOLARIZATION PROJECT </t>
  </si>
  <si>
    <t>BILL NO.1:  Solarization of boreholes 11kw</t>
  </si>
  <si>
    <t>The following works in installation of solar pumping equipment, including supply of all materials and necessary works for placing, erecting, completion, testing and commissioning.</t>
  </si>
  <si>
    <t>Supply materials, fabricate and install a steel structure, 5m high, to support the 100 solar panels to Engineer's approval.</t>
  </si>
  <si>
    <t xml:space="preserve">Total Bill Item for 1 No. Borehole </t>
  </si>
  <si>
    <t xml:space="preserve">Total Bill No.1 Carried to Summary Page for 1 No. Boreholes </t>
  </si>
  <si>
    <t>BILL NO.2:  BOREHOLE (15KW)</t>
  </si>
  <si>
    <t xml:space="preserve"> WATER SOLARIZATION PROJECT </t>
  </si>
  <si>
    <t>BILL NO.3: BOREHOLE (20kw)</t>
  </si>
  <si>
    <t xml:space="preserve"> WATER SOLARIZATION PROJECT</t>
  </si>
  <si>
    <t>BILL NO.4:  BOREHOLE 25kw</t>
  </si>
  <si>
    <t>The following works in installation of solar pumping equipment including supply of all materials and necessary works for placing, erecting, completion, testing and commissioning.</t>
  </si>
  <si>
    <t>Allow sum 4,000,000 for supply and installation of solar accessories and electrical equipments, training on operations and maintenance as well capacity building and knowledge transfer as directed by the Engineer</t>
  </si>
  <si>
    <t>sum</t>
  </si>
  <si>
    <t>Borehole 11kw 1 no</t>
  </si>
  <si>
    <t>Borehole 15kw 3no</t>
  </si>
  <si>
    <t>Borehole 20kw 5 no</t>
  </si>
  <si>
    <t>Borehole 25kw 1 no</t>
  </si>
  <si>
    <t>Bill Total (Exclusive VAT)</t>
  </si>
  <si>
    <t>Add 16% VAT</t>
  </si>
  <si>
    <t>Bill Total (Inclusive VAT)</t>
  </si>
  <si>
    <r>
      <rPr>
        <b/>
        <i/>
        <u/>
        <sz val="10"/>
        <rFont val="Arial"/>
        <family val="2"/>
      </rPr>
      <t>(Installation of solar pumping systems)</t>
    </r>
  </si>
  <si>
    <r>
      <rPr>
        <b/>
        <sz val="10"/>
        <rFont val="Arial"/>
        <family val="2"/>
      </rPr>
      <t>RATE
(KShs)</t>
    </r>
  </si>
  <si>
    <r>
      <rPr>
        <b/>
        <sz val="10"/>
        <rFont val="Arial"/>
        <family val="2"/>
      </rPr>
      <t>AMOUNT
(KShs)</t>
    </r>
  </si>
  <si>
    <r>
      <rPr>
        <b/>
        <u/>
        <sz val="10"/>
        <rFont val="Arial"/>
        <family val="2"/>
      </rPr>
      <t>NOTES:</t>
    </r>
  </si>
  <si>
    <r>
      <rPr>
        <b/>
        <u/>
        <sz val="10"/>
        <rFont val="Arial"/>
        <family val="2"/>
      </rPr>
      <t>Civil Works</t>
    </r>
  </si>
  <si>
    <t>These shall include clearing of bushes at the selected site for solar support structure, cutting down/ prunning of trees as deemed necessary in consultation with the works supervisor, excavation of foundation pits (depth to be D.O.S to engineer's approval), backfilling, carting away of surplus material and making       clean of the site after completion</t>
  </si>
  <si>
    <r>
      <rPr>
        <b/>
        <u/>
        <sz val="10"/>
        <rFont val="Arial"/>
        <family val="2"/>
      </rPr>
      <t>Concrete works</t>
    </r>
  </si>
  <si>
    <t>All foundation concrete to be minimum Class 25/20 (1:1.5:3).</t>
  </si>
  <si>
    <t>Sufficient curing to be achieved to engineer's approval.</t>
  </si>
  <si>
    <r>
      <rPr>
        <b/>
        <u/>
        <sz val="10"/>
        <rFont val="Arial"/>
        <family val="2"/>
      </rPr>
      <t>Steel works</t>
    </r>
  </si>
  <si>
    <t>The solar support structure to consist of SHS columns, angle bracings and fixtures necessary for erection.The structure is to be of galvanised steel or to be painted with one coat of grey oxide primer and one coat of Silver aluminium paint. Construction drawings shall have to approved before commencement of works.</t>
  </si>
  <si>
    <t>Supply and install a Inverter/Controller; 11kW, 500-600VDC for borehole A</t>
  </si>
  <si>
    <t>Supply and install Monocrytsalline Solar PV Modules, 330W</t>
  </si>
  <si>
    <t>Supply and install PV Combiner Box</t>
  </si>
  <si>
    <t>Supply and install PV Disconnect Switch 1000/AC</t>
  </si>
  <si>
    <t>Supply and install Low Level Control- Well probe sensor</t>
  </si>
  <si>
    <t>Accessories</t>
  </si>
  <si>
    <t>Supply and install 1.5mm², 2-core, Armored cable (Level Sensor)</t>
  </si>
  <si>
    <t>Supply and install 1.5mm², 2-core, Armored cable (Float Switch)</t>
  </si>
  <si>
    <t>Supply and install 2.5mm², Twin</t>
  </si>
  <si>
    <t>Supply and install 6mm², Twin flat Cable</t>
  </si>
  <si>
    <t>Supply and install 10mm², Copper Earth cable</t>
  </si>
  <si>
    <t>Supply and install 10mm², 4-core Armored Cable</t>
  </si>
  <si>
    <t>Supply and install Londex dual core Electrode cable (Level Sensor)</t>
  </si>
  <si>
    <t>Supply and install an Earth rod C/W Clamp</t>
  </si>
  <si>
    <t>Solar Structure &amp; Accessories</t>
  </si>
  <si>
    <t>Allow sum for Installation sundries</t>
  </si>
  <si>
    <t>Allow sum for construction of security fencing and security lighting</t>
  </si>
  <si>
    <t>Supply and install a Inverter/Controller; 15kW, 500-600VDC</t>
  </si>
  <si>
    <t xml:space="preserve">Total Bill No.2 Carried to Summary Page for 3 No Boreholes </t>
  </si>
  <si>
    <t>Supply and install a Inverter/Controller; 20kW, 500-600VDC</t>
  </si>
  <si>
    <t xml:space="preserve">Total Bill No.3 Carried to Summary Page for 5 No boreholes </t>
  </si>
  <si>
    <t>Supply and install a Inverter/Controller; 25kW, 500-600VDC</t>
  </si>
  <si>
    <t>Total Bill No.4 Carried to Summary Page for 1 No. Borehole</t>
  </si>
  <si>
    <t>Assistant Surveyor</t>
  </si>
  <si>
    <t>Office Assistant,  1 No</t>
  </si>
  <si>
    <t>CAD Technician</t>
  </si>
  <si>
    <t>Provisional Sum of Kshs 1,000,000 for provision of communication facilities and services (telephone, email, fax, postal, courier services, etc.) for the Project / Site Offices and the Supervision Staff.</t>
  </si>
  <si>
    <r>
      <rPr>
        <b/>
        <i/>
        <u/>
        <sz val="10"/>
        <rFont val="Arial "/>
      </rPr>
      <t>(Installation of solar pumping systems)</t>
    </r>
  </si>
  <si>
    <r>
      <rPr>
        <b/>
        <u/>
        <sz val="10"/>
        <rFont val="Arial "/>
      </rPr>
      <t>GRAND SUMMARY</t>
    </r>
  </si>
  <si>
    <r>
      <rPr>
        <b/>
        <sz val="10"/>
        <rFont val="Arial "/>
      </rPr>
      <t>AMOUNT
(KShs)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</si>
</sst>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3" formatCode="_(* #,##0.00_);_(* \(#,##0.00\);_(* &quot;-&quot;??_);_(@_)"/>
    <numFmt numFmtId="164" formatCode="_-* #,##0.00_-;\-* #,##0.00_-;_-* &quot;-&quot;??_-;_-@_-"/>
    <numFmt numFmtId="165" formatCode="_ * #,##0.00_ ;_ * \-#,##0.00_ ;_ * &quot;-&quot;??_ ;_ @_ "/>
    <numFmt numFmtId="166" formatCode="0.0"/>
    <numFmt numFmtId="167" formatCode="_(* #,##0_);_(* \(#,##0\);_(* &quot;-&quot;??_);_(@_)"/>
    <numFmt numFmtId="168" formatCode="#,##0.0"/>
    <numFmt numFmtId="169" formatCode="_-* #,##0_-;\-* #,##0_-;_-* &quot;-&quot;??_-;_-@_-"/>
    <numFmt numFmtId="170" formatCode="##,###.00"/>
    <numFmt numFmtId="171" formatCode="0_)"/>
    <numFmt numFmtId="172" formatCode="0.0%"/>
    <numFmt numFmtId="173" formatCode="&quot; &quot;* #,##0.00&quot; &quot;;&quot;-&quot;* #,##0.00&quot; &quot;;&quot; &quot;* &quot;-&quot;??&quot; &quot;"/>
    <numFmt numFmtId="174" formatCode="#,##0.000"/>
    <numFmt numFmtId="175" formatCode="###0.0;###0.0"/>
    <numFmt numFmtId="176" formatCode="###0;###0"/>
    <numFmt numFmtId="177" formatCode="#,##0;#,##0"/>
    <numFmt numFmtId="178" formatCode="#,##0.00;#,##0.00"/>
    <numFmt numFmtId="179" formatCode="###0.00;###0.00"/>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vertAlign val="superscript"/>
      <sz val="10"/>
      <name val="Arial"/>
      <family val="2"/>
    </font>
    <font>
      <b/>
      <u/>
      <sz val="10"/>
      <name val="Arial"/>
      <family val="2"/>
    </font>
    <font>
      <u/>
      <sz val="10"/>
      <name val="Arial"/>
      <family val="2"/>
    </font>
    <font>
      <i/>
      <u/>
      <sz val="10"/>
      <name val="Arial"/>
      <family val="2"/>
    </font>
    <font>
      <i/>
      <sz val="10"/>
      <name val="Arial"/>
      <family val="2"/>
    </font>
    <font>
      <b/>
      <i/>
      <sz val="10"/>
      <name val="Arial"/>
      <family val="2"/>
    </font>
    <font>
      <b/>
      <i/>
      <u/>
      <sz val="10"/>
      <name val="Arial"/>
      <family val="2"/>
    </font>
    <font>
      <sz val="11"/>
      <color theme="1"/>
      <name val="Calibri"/>
      <family val="2"/>
      <scheme val="minor"/>
    </font>
    <font>
      <sz val="10"/>
      <color rgb="FFFF0000"/>
      <name val="Arial"/>
      <family val="2"/>
    </font>
    <font>
      <sz val="10"/>
      <name val="Times New Roman"/>
      <family val="1"/>
    </font>
    <font>
      <sz val="12"/>
      <name val="宋体"/>
      <charset val="134"/>
    </font>
    <font>
      <sz val="11"/>
      <color theme="1"/>
      <name val="Calibri"/>
      <family val="2"/>
    </font>
    <font>
      <b/>
      <sz val="10"/>
      <color rgb="FFFF0000"/>
      <name val="Arial"/>
      <family val="2"/>
    </font>
    <font>
      <sz val="11"/>
      <color indexed="8"/>
      <name val="Calibri"/>
      <family val="2"/>
    </font>
    <font>
      <sz val="8"/>
      <color rgb="FF000000"/>
      <name val="MS Sans Serif"/>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ont>
    <font>
      <sz val="12"/>
      <name val="Arial"/>
      <family val="2"/>
    </font>
    <font>
      <b/>
      <sz val="14"/>
      <name val="Arial"/>
      <family val="2"/>
    </font>
    <font>
      <sz val="11"/>
      <name val="Arial"/>
      <family val="2"/>
    </font>
    <font>
      <b/>
      <sz val="14"/>
      <color theme="1"/>
      <name val="Arial"/>
      <family val="2"/>
    </font>
    <font>
      <sz val="10"/>
      <color theme="1"/>
      <name val="Arial"/>
      <family val="2"/>
    </font>
    <font>
      <sz val="12"/>
      <name val="Arial MT"/>
    </font>
    <font>
      <b/>
      <sz val="16"/>
      <color theme="1"/>
      <name val="Calibri"/>
      <family val="2"/>
      <scheme val="minor"/>
    </font>
    <font>
      <b/>
      <u val="doubleAccounting"/>
      <sz val="10"/>
      <name val="Arial"/>
      <family val="2"/>
    </font>
    <font>
      <sz val="12"/>
      <color indexed="8"/>
      <name val="Verdana"/>
      <family val="2"/>
    </font>
    <font>
      <b/>
      <sz val="10"/>
      <color theme="1"/>
      <name val="Arial"/>
      <family val="2"/>
    </font>
    <font>
      <b/>
      <sz val="9"/>
      <name val="Arial"/>
      <family val="2"/>
    </font>
    <font>
      <sz val="9"/>
      <name val="Arial"/>
      <family val="2"/>
    </font>
    <font>
      <sz val="11"/>
      <color indexed="8"/>
      <name val="Calibri"/>
      <family val="2"/>
      <charset val="204"/>
    </font>
    <font>
      <sz val="10"/>
      <name val="Arial Narrow"/>
      <family val="2"/>
    </font>
    <font>
      <sz val="9"/>
      <color theme="1"/>
      <name val="Arial"/>
      <family val="2"/>
    </font>
    <font>
      <b/>
      <u/>
      <sz val="9"/>
      <color theme="1"/>
      <name val="Arial"/>
      <family val="2"/>
    </font>
    <font>
      <i/>
      <sz val="10"/>
      <color theme="1"/>
      <name val="Arial"/>
      <family val="2"/>
    </font>
    <font>
      <i/>
      <u/>
      <sz val="10"/>
      <color theme="1"/>
      <name val="Arial"/>
      <family val="2"/>
    </font>
    <font>
      <b/>
      <u/>
      <sz val="10"/>
      <color theme="1"/>
      <name val="Arial"/>
      <family val="2"/>
    </font>
    <font>
      <b/>
      <i/>
      <sz val="10"/>
      <color theme="1"/>
      <name val="Arial"/>
      <family val="2"/>
    </font>
    <font>
      <u/>
      <sz val="10"/>
      <color theme="1"/>
      <name val="Arial"/>
      <family val="2"/>
    </font>
    <font>
      <vertAlign val="superscript"/>
      <sz val="10"/>
      <color theme="1"/>
      <name val="Arial"/>
      <family val="2"/>
    </font>
    <font>
      <b/>
      <i/>
      <u/>
      <sz val="10"/>
      <color theme="1"/>
      <name val="Arial"/>
      <family val="2"/>
    </font>
    <font>
      <i/>
      <u/>
      <vertAlign val="superscript"/>
      <sz val="10"/>
      <color theme="1"/>
      <name val="Arial"/>
      <family val="2"/>
    </font>
    <font>
      <b/>
      <sz val="10"/>
      <color indexed="8"/>
      <name val="Arial"/>
      <family val="2"/>
    </font>
    <font>
      <sz val="8"/>
      <name val="Arial"/>
      <family val="2"/>
    </font>
    <font>
      <b/>
      <sz val="18"/>
      <color rgb="FF000000"/>
      <name val="Arial"/>
      <family val="2"/>
    </font>
    <font>
      <b/>
      <sz val="12"/>
      <name val="Times New Roman"/>
      <family val="1"/>
    </font>
    <font>
      <b/>
      <sz val="18"/>
      <color rgb="FF0070C0"/>
      <name val="Times New Roman"/>
      <family val="1"/>
    </font>
    <font>
      <sz val="10"/>
      <color rgb="FF000000"/>
      <name val="Times New Roman"/>
      <family val="1"/>
    </font>
    <font>
      <b/>
      <sz val="7"/>
      <name val="Arial"/>
      <family val="2"/>
    </font>
    <font>
      <b/>
      <sz val="7"/>
      <color rgb="FF000000"/>
      <name val="Arial"/>
      <family val="2"/>
    </font>
    <font>
      <sz val="10"/>
      <color rgb="FF000000"/>
      <name val="Arial"/>
      <family val="2"/>
    </font>
    <font>
      <b/>
      <sz val="10"/>
      <color rgb="FF000000"/>
      <name val="Arial"/>
      <family val="2"/>
    </font>
    <font>
      <sz val="10"/>
      <color rgb="FF000000"/>
      <name val="Arial "/>
    </font>
    <font>
      <b/>
      <i/>
      <sz val="10"/>
      <name val="Arial "/>
    </font>
    <font>
      <b/>
      <i/>
      <u/>
      <sz val="10"/>
      <name val="Arial "/>
    </font>
    <font>
      <b/>
      <sz val="10"/>
      <name val="Arial "/>
    </font>
    <font>
      <b/>
      <u/>
      <sz val="10"/>
      <name val="Arial "/>
    </font>
    <font>
      <sz val="10"/>
      <name val="Arial "/>
    </font>
    <font>
      <b/>
      <sz val="10"/>
      <color rgb="FF000000"/>
      <name val="Arial "/>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86">
    <border>
      <left/>
      <right/>
      <top/>
      <bottom/>
      <diagonal/>
    </border>
    <border>
      <left/>
      <right style="thin">
        <color indexed="64"/>
      </right>
      <top/>
      <bottom/>
      <diagonal/>
    </border>
    <border>
      <left style="double">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style="double">
        <color indexed="64"/>
      </left>
      <right/>
      <top/>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top style="double">
        <color indexed="64"/>
      </top>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thin">
        <color indexed="64"/>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style="thin">
        <color indexed="64"/>
      </right>
      <top style="thin">
        <color indexed="64"/>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8"/>
      </left>
      <right style="thin">
        <color indexed="8"/>
      </right>
      <top/>
      <bottom/>
      <diagonal/>
    </border>
    <border>
      <left style="thin">
        <color indexed="8"/>
      </left>
      <right style="thin">
        <color indexed="64"/>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right style="thin">
        <color auto="1"/>
      </right>
      <top/>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s>
  <cellStyleXfs count="665">
    <xf numFmtId="0" fontId="0" fillId="0" borderId="0"/>
    <xf numFmtId="43" fontId="17"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164" fontId="17" fillId="0" borderId="0" applyFont="0" applyFill="0" applyBorder="0" applyAlignment="0" applyProtection="0"/>
    <xf numFmtId="0" fontId="19" fillId="0" borderId="0"/>
    <xf numFmtId="0" fontId="19" fillId="0" borderId="0"/>
    <xf numFmtId="0" fontId="28" fillId="0" borderId="0"/>
    <xf numFmtId="0" fontId="17" fillId="0" borderId="0">
      <alignment vertical="center"/>
    </xf>
    <xf numFmtId="0" fontId="30" fillId="0" borderId="0"/>
    <xf numFmtId="0" fontId="17" fillId="0" borderId="0"/>
    <xf numFmtId="43" fontId="17" fillId="0" borderId="0" applyFont="0" applyFill="0" applyBorder="0" applyAlignment="0" applyProtection="0"/>
    <xf numFmtId="0" fontId="30" fillId="0" borderId="0"/>
    <xf numFmtId="43" fontId="17" fillId="0" borderId="0" applyFont="0" applyFill="0" applyBorder="0" applyAlignment="0" applyProtection="0"/>
    <xf numFmtId="0" fontId="17" fillId="0" borderId="0"/>
    <xf numFmtId="0" fontId="17" fillId="0" borderId="0">
      <alignment vertical="center"/>
    </xf>
    <xf numFmtId="43" fontId="31" fillId="0" borderId="0" applyFont="0" applyFill="0" applyBorder="0" applyAlignment="0" applyProtection="0">
      <alignment vertical="center"/>
    </xf>
    <xf numFmtId="0" fontId="30" fillId="0" borderId="0"/>
    <xf numFmtId="0" fontId="17" fillId="0" borderId="0" applyFont="0" applyFill="0" applyBorder="0" applyAlignment="0" applyProtection="0"/>
    <xf numFmtId="0" fontId="17" fillId="0" borderId="0"/>
    <xf numFmtId="0" fontId="32" fillId="0" borderId="0"/>
    <xf numFmtId="43" fontId="32" fillId="0" borderId="0" applyFont="0" applyFill="0" applyBorder="0" applyAlignment="0" applyProtection="0"/>
    <xf numFmtId="0" fontId="32" fillId="0" borderId="0"/>
    <xf numFmtId="0" fontId="30" fillId="0" borderId="0"/>
    <xf numFmtId="0" fontId="16" fillId="0" borderId="0"/>
    <xf numFmtId="0" fontId="17" fillId="0" borderId="0"/>
    <xf numFmtId="0" fontId="30" fillId="0" borderId="0"/>
    <xf numFmtId="0" fontId="15" fillId="0" borderId="0"/>
    <xf numFmtId="0" fontId="30" fillId="0" borderId="0"/>
    <xf numFmtId="0" fontId="17" fillId="0" borderId="0"/>
    <xf numFmtId="0" fontId="17" fillId="0" borderId="0"/>
    <xf numFmtId="0" fontId="17" fillId="0" borderId="0" applyFont="0" applyFill="0" applyBorder="0" applyAlignment="0" applyProtection="0"/>
    <xf numFmtId="0" fontId="14" fillId="0" borderId="0"/>
    <xf numFmtId="43" fontId="34" fillId="0" borderId="0" applyFont="0" applyFill="0" applyBorder="0" applyAlignment="0" applyProtection="0"/>
    <xf numFmtId="165" fontId="17"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32" fillId="0" borderId="0" applyFont="0" applyFill="0" applyBorder="0" applyAlignment="0" applyProtection="0"/>
    <xf numFmtId="165" fontId="17" fillId="0" borderId="0" applyFont="0" applyFill="0" applyBorder="0" applyAlignment="0" applyProtection="0"/>
    <xf numFmtId="165" fontId="12" fillId="0" borderId="0" applyFont="0" applyFill="0" applyBorder="0" applyAlignment="0" applyProtection="0"/>
    <xf numFmtId="165" fontId="17" fillId="0" borderId="0" applyFont="0" applyFill="0" applyBorder="0" applyAlignment="0" applyProtection="0"/>
    <xf numFmtId="0" fontId="17" fillId="0" borderId="0"/>
    <xf numFmtId="0" fontId="12" fillId="0" borderId="0"/>
    <xf numFmtId="165" fontId="17" fillId="0" borderId="0" applyFont="0" applyFill="0" applyBorder="0" applyAlignment="0" applyProtection="0"/>
    <xf numFmtId="165" fontId="31" fillId="0" borderId="0" applyFont="0" applyFill="0" applyBorder="0" applyAlignment="0" applyProtection="0">
      <alignment vertical="center"/>
    </xf>
    <xf numFmtId="165" fontId="12" fillId="0" borderId="0" applyFont="0" applyFill="0" applyBorder="0" applyAlignment="0" applyProtection="0"/>
    <xf numFmtId="0" fontId="12" fillId="0" borderId="0"/>
    <xf numFmtId="0" fontId="12" fillId="0" borderId="0"/>
    <xf numFmtId="43" fontId="17" fillId="0" borderId="0" applyFont="0" applyFill="0" applyBorder="0" applyAlignment="0" applyProtection="0"/>
    <xf numFmtId="43" fontId="34" fillId="0" borderId="0" applyFont="0" applyFill="0" applyBorder="0" applyAlignment="0" applyProtection="0"/>
    <xf numFmtId="0" fontId="30" fillId="0" borderId="0"/>
    <xf numFmtId="43" fontId="17" fillId="0" borderId="0" applyFont="0" applyFill="0" applyBorder="0" applyAlignment="0" applyProtection="0"/>
    <xf numFmtId="43" fontId="30" fillId="0" borderId="0" applyFont="0" applyFill="0" applyBorder="0" applyAlignment="0" applyProtection="0"/>
    <xf numFmtId="0" fontId="30" fillId="0" borderId="0"/>
    <xf numFmtId="0" fontId="17" fillId="0" borderId="0"/>
    <xf numFmtId="0" fontId="35" fillId="0" borderId="0" applyAlignment="0">
      <alignment vertical="top" wrapText="1"/>
      <protection locked="0"/>
    </xf>
    <xf numFmtId="43" fontId="11" fillId="0" borderId="0" applyFont="0" applyFill="0" applyBorder="0" applyAlignment="0" applyProtection="0"/>
    <xf numFmtId="165" fontId="11" fillId="0" borderId="0" applyFont="0" applyFill="0" applyBorder="0" applyAlignment="0" applyProtection="0"/>
    <xf numFmtId="0" fontId="32" fillId="0" borderId="0"/>
    <xf numFmtId="0" fontId="31" fillId="0" borderId="0">
      <alignment vertical="center"/>
    </xf>
    <xf numFmtId="43" fontId="32" fillId="0" borderId="0" applyFont="0" applyFill="0" applyBorder="0" applyAlignment="0" applyProtection="0"/>
    <xf numFmtId="0" fontId="20" fillId="0" borderId="0"/>
    <xf numFmtId="42" fontId="20" fillId="0" borderId="0"/>
    <xf numFmtId="164" fontId="34" fillId="0" borderId="0" applyFont="0" applyFill="0" applyBorder="0" applyAlignment="0" applyProtection="0"/>
    <xf numFmtId="164" fontId="34" fillId="0" borderId="0" applyFont="0" applyFill="0" applyBorder="0" applyAlignment="0" applyProtection="0"/>
    <xf numFmtId="43" fontId="17"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10" fillId="0" borderId="0"/>
    <xf numFmtId="165" fontId="10" fillId="0" borderId="0" applyFont="0" applyFill="0" applyBorder="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0" borderId="22" applyNumberFormat="0" applyFill="0" applyAlignment="0" applyProtection="0"/>
    <xf numFmtId="0" fontId="39" fillId="0" borderId="23" applyNumberFormat="0" applyFill="0" applyAlignment="0" applyProtection="0"/>
    <xf numFmtId="0" fontId="39" fillId="0" borderId="0" applyNumberFormat="0" applyFill="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0" applyNumberFormat="0" applyBorder="0" applyAlignment="0" applyProtection="0"/>
    <xf numFmtId="0" fontId="43" fillId="6" borderId="24" applyNumberFormat="0" applyAlignment="0" applyProtection="0"/>
    <xf numFmtId="0" fontId="44" fillId="7" borderId="25" applyNumberFormat="0" applyAlignment="0" applyProtection="0"/>
    <xf numFmtId="0" fontId="45" fillId="7" borderId="24" applyNumberFormat="0" applyAlignment="0" applyProtection="0"/>
    <xf numFmtId="0" fontId="46" fillId="0" borderId="26" applyNumberFormat="0" applyFill="0" applyAlignment="0" applyProtection="0"/>
    <xf numFmtId="0" fontId="47" fillId="8" borderId="27"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1" fillId="33" borderId="0" applyNumberFormat="0" applyBorder="0" applyAlignment="0" applyProtection="0"/>
    <xf numFmtId="0" fontId="9" fillId="0" borderId="0"/>
    <xf numFmtId="0" fontId="9" fillId="9" borderId="28" applyNumberFormat="0" applyFont="0" applyAlignment="0" applyProtection="0"/>
    <xf numFmtId="0" fontId="52" fillId="0" borderId="0"/>
    <xf numFmtId="165" fontId="17"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165" fontId="34" fillId="0" borderId="0" applyFont="0" applyFill="0" applyBorder="0" applyAlignment="0" applyProtection="0"/>
    <xf numFmtId="165" fontId="17"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32" fillId="0" borderId="0" applyFont="0" applyFill="0" applyBorder="0" applyAlignment="0" applyProtection="0"/>
    <xf numFmtId="165" fontId="17" fillId="0" borderId="0" applyFont="0" applyFill="0" applyBorder="0" applyAlignment="0" applyProtection="0"/>
    <xf numFmtId="165" fontId="8" fillId="0" borderId="0" applyFont="0" applyFill="0" applyBorder="0" applyAlignment="0" applyProtection="0"/>
    <xf numFmtId="165" fontId="17" fillId="0" borderId="0" applyFont="0" applyFill="0" applyBorder="0" applyAlignment="0" applyProtection="0"/>
    <xf numFmtId="0" fontId="8" fillId="0" borderId="0"/>
    <xf numFmtId="165" fontId="17" fillId="0" borderId="0" applyFont="0" applyFill="0" applyBorder="0" applyAlignment="0" applyProtection="0"/>
    <xf numFmtId="165" fontId="31" fillId="0" borderId="0" applyFont="0" applyFill="0" applyBorder="0" applyAlignment="0" applyProtection="0">
      <alignment vertical="center"/>
    </xf>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165" fontId="34" fillId="0" borderId="0" applyFont="0" applyFill="0" applyBorder="0" applyAlignment="0" applyProtection="0"/>
    <xf numFmtId="165" fontId="17"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32" fillId="0" borderId="0" applyFont="0" applyFill="0" applyBorder="0" applyAlignment="0" applyProtection="0"/>
    <xf numFmtId="165" fontId="17" fillId="0" borderId="0" applyFont="0" applyFill="0" applyBorder="0" applyAlignment="0" applyProtection="0"/>
    <xf numFmtId="165" fontId="8" fillId="0" borderId="0" applyFont="0" applyFill="0" applyBorder="0" applyAlignment="0" applyProtection="0"/>
    <xf numFmtId="165" fontId="17" fillId="0" borderId="0" applyFont="0" applyFill="0" applyBorder="0" applyAlignment="0" applyProtection="0"/>
    <xf numFmtId="0" fontId="8" fillId="0" borderId="0"/>
    <xf numFmtId="165" fontId="17" fillId="0" borderId="0" applyFont="0" applyFill="0" applyBorder="0" applyAlignment="0" applyProtection="0"/>
    <xf numFmtId="165" fontId="31" fillId="0" borderId="0" applyFont="0" applyFill="0" applyBorder="0" applyAlignment="0" applyProtection="0">
      <alignment vertical="center"/>
    </xf>
    <xf numFmtId="165" fontId="8" fillId="0" borderId="0" applyFont="0" applyFill="0" applyBorder="0" applyAlignment="0" applyProtection="0"/>
    <xf numFmtId="0" fontId="8" fillId="0" borderId="0"/>
    <xf numFmtId="0" fontId="8" fillId="0" borderId="0"/>
    <xf numFmtId="165" fontId="17" fillId="0" borderId="0" applyFont="0" applyFill="0" applyBorder="0" applyAlignment="0" applyProtection="0"/>
    <xf numFmtId="165" fontId="34" fillId="0" borderId="0" applyFont="0" applyFill="0" applyBorder="0" applyAlignment="0" applyProtection="0"/>
    <xf numFmtId="165" fontId="17" fillId="0" borderId="0" applyFont="0" applyFill="0" applyBorder="0" applyAlignment="0" applyProtection="0"/>
    <xf numFmtId="165" fontId="30" fillId="0" borderId="0" applyFont="0" applyFill="0" applyBorder="0" applyAlignment="0" applyProtection="0"/>
    <xf numFmtId="9" fontId="34"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1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32" fillId="0" borderId="0" applyFont="0" applyFill="0" applyBorder="0" applyAlignment="0" applyProtection="0"/>
    <xf numFmtId="165" fontId="17" fillId="0" borderId="0" applyFont="0" applyFill="0" applyBorder="0" applyAlignment="0" applyProtection="0"/>
    <xf numFmtId="165" fontId="7" fillId="0" borderId="0" applyFont="0" applyFill="0" applyBorder="0" applyAlignment="0" applyProtection="0"/>
    <xf numFmtId="165" fontId="17" fillId="0" borderId="0" applyFont="0" applyFill="0" applyBorder="0" applyAlignment="0" applyProtection="0"/>
    <xf numFmtId="0" fontId="7" fillId="0" borderId="0"/>
    <xf numFmtId="165" fontId="17" fillId="0" borderId="0" applyFont="0" applyFill="0" applyBorder="0" applyAlignment="0" applyProtection="0"/>
    <xf numFmtId="165" fontId="31" fillId="0" borderId="0" applyFont="0" applyFill="0" applyBorder="0" applyAlignment="0" applyProtection="0">
      <alignment vertical="center"/>
    </xf>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32" fillId="0" borderId="0" applyFont="0" applyFill="0" applyBorder="0" applyAlignment="0" applyProtection="0"/>
    <xf numFmtId="165" fontId="17" fillId="0" borderId="0" applyFont="0" applyFill="0" applyBorder="0" applyAlignment="0" applyProtection="0"/>
    <xf numFmtId="0" fontId="7" fillId="0" borderId="0"/>
    <xf numFmtId="165" fontId="7" fillId="0" borderId="0" applyFont="0" applyFill="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28" applyNumberFormat="0" applyFont="0" applyAlignment="0" applyProtection="0"/>
    <xf numFmtId="165" fontId="1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34" fillId="0" borderId="0" applyFont="0" applyFill="0" applyBorder="0" applyAlignment="0" applyProtection="0"/>
    <xf numFmtId="165" fontId="1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32" fillId="0" borderId="0" applyFont="0" applyFill="0" applyBorder="0" applyAlignment="0" applyProtection="0"/>
    <xf numFmtId="165" fontId="17" fillId="0" borderId="0" applyFont="0" applyFill="0" applyBorder="0" applyAlignment="0" applyProtection="0"/>
    <xf numFmtId="165" fontId="7" fillId="0" borderId="0" applyFont="0" applyFill="0" applyBorder="0" applyAlignment="0" applyProtection="0"/>
    <xf numFmtId="165" fontId="17" fillId="0" borderId="0" applyFont="0" applyFill="0" applyBorder="0" applyAlignment="0" applyProtection="0"/>
    <xf numFmtId="0" fontId="7" fillId="0" borderId="0"/>
    <xf numFmtId="165" fontId="17" fillId="0" borderId="0" applyFont="0" applyFill="0" applyBorder="0" applyAlignment="0" applyProtection="0"/>
    <xf numFmtId="165" fontId="31" fillId="0" borderId="0" applyFont="0" applyFill="0" applyBorder="0" applyAlignment="0" applyProtection="0">
      <alignment vertical="center"/>
    </xf>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34" fillId="0" borderId="0" applyFont="0" applyFill="0" applyBorder="0" applyAlignment="0" applyProtection="0"/>
    <xf numFmtId="165" fontId="1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32" fillId="0" borderId="0" applyFont="0" applyFill="0" applyBorder="0" applyAlignment="0" applyProtection="0"/>
    <xf numFmtId="165" fontId="17" fillId="0" borderId="0" applyFont="0" applyFill="0" applyBorder="0" applyAlignment="0" applyProtection="0"/>
    <xf numFmtId="165" fontId="7" fillId="0" borderId="0" applyFont="0" applyFill="0" applyBorder="0" applyAlignment="0" applyProtection="0"/>
    <xf numFmtId="165" fontId="17" fillId="0" borderId="0" applyFont="0" applyFill="0" applyBorder="0" applyAlignment="0" applyProtection="0"/>
    <xf numFmtId="0" fontId="7" fillId="0" borderId="0"/>
    <xf numFmtId="165" fontId="17" fillId="0" borderId="0" applyFont="0" applyFill="0" applyBorder="0" applyAlignment="0" applyProtection="0"/>
    <xf numFmtId="165" fontId="31" fillId="0" borderId="0" applyFont="0" applyFill="0" applyBorder="0" applyAlignment="0" applyProtection="0">
      <alignment vertical="center"/>
    </xf>
    <xf numFmtId="165" fontId="7" fillId="0" borderId="0" applyFont="0" applyFill="0" applyBorder="0" applyAlignment="0" applyProtection="0"/>
    <xf numFmtId="0" fontId="7" fillId="0" borderId="0"/>
    <xf numFmtId="0" fontId="7" fillId="0" borderId="0"/>
    <xf numFmtId="165" fontId="17" fillId="0" borderId="0" applyFont="0" applyFill="0" applyBorder="0" applyAlignment="0" applyProtection="0"/>
    <xf numFmtId="165" fontId="34" fillId="0" borderId="0" applyFont="0" applyFill="0" applyBorder="0" applyAlignment="0" applyProtection="0"/>
    <xf numFmtId="165" fontId="17" fillId="0" borderId="0" applyFont="0" applyFill="0" applyBorder="0" applyAlignment="0" applyProtection="0"/>
    <xf numFmtId="165" fontId="3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1" fillId="0" borderId="0" applyFont="0" applyFill="0" applyBorder="0" applyAlignment="0" applyProtection="0">
      <alignment vertical="center"/>
    </xf>
    <xf numFmtId="164" fontId="32"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30" fillId="0" borderId="0" applyFont="0" applyFill="0" applyBorder="0" applyAlignment="0" applyProtection="0"/>
    <xf numFmtId="164" fontId="7" fillId="0" borderId="0" applyFont="0" applyFill="0" applyBorder="0" applyAlignment="0" applyProtection="0"/>
    <xf numFmtId="164" fontId="3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0" fontId="17" fillId="0" borderId="0"/>
    <xf numFmtId="0" fontId="6" fillId="0" borderId="0">
      <alignment vertical="center"/>
    </xf>
    <xf numFmtId="0" fontId="31" fillId="0" borderId="0">
      <alignment vertical="center"/>
    </xf>
    <xf numFmtId="165" fontId="31" fillId="0" borderId="0" applyFont="0" applyFill="0" applyBorder="0" applyAlignment="0" applyProtection="0">
      <alignment vertical="center"/>
    </xf>
    <xf numFmtId="165" fontId="31"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0" fontId="4" fillId="0" borderId="0"/>
    <xf numFmtId="0" fontId="17" fillId="0" borderId="0" applyBorder="0">
      <alignment vertical="center"/>
    </xf>
    <xf numFmtId="0" fontId="55" fillId="0" borderId="0">
      <alignment vertical="center"/>
    </xf>
    <xf numFmtId="0" fontId="3" fillId="0" borderId="0"/>
    <xf numFmtId="0" fontId="3" fillId="0" borderId="0"/>
    <xf numFmtId="0" fontId="3" fillId="0" borderId="0"/>
    <xf numFmtId="0" fontId="3" fillId="0" borderId="0"/>
    <xf numFmtId="9" fontId="17" fillId="0" borderId="0" applyFont="0" applyFill="0" applyBorder="0" applyAlignment="0" applyProtection="0"/>
    <xf numFmtId="164" fontId="17" fillId="0" borderId="0" applyFont="0" applyFill="0" applyBorder="0" applyAlignment="0" applyProtection="0"/>
    <xf numFmtId="171" fontId="58" fillId="0" borderId="0">
      <alignment wrapText="1"/>
    </xf>
    <xf numFmtId="164" fontId="17" fillId="0" borderId="0" applyFont="0" applyFill="0" applyBorder="0" applyAlignment="0" applyProtection="0"/>
    <xf numFmtId="0" fontId="61"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4" fontId="34" fillId="0" borderId="0" applyFont="0" applyFill="0" applyBorder="0" applyAlignment="0" applyProtection="0"/>
    <xf numFmtId="164" fontId="34"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34" fillId="0" borderId="0" applyFont="0" applyFill="0" applyBorder="0" applyAlignment="0" applyProtection="0"/>
    <xf numFmtId="0" fontId="2" fillId="0" borderId="0"/>
    <xf numFmtId="165"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alignment vertical="center"/>
    </xf>
    <xf numFmtId="0" fontId="65" fillId="0" borderId="0"/>
    <xf numFmtId="0" fontId="34" fillId="0" borderId="0"/>
    <xf numFmtId="0" fontId="17" fillId="0" borderId="0"/>
    <xf numFmtId="0" fontId="66" fillId="0" borderId="0">
      <alignment wrapText="1"/>
    </xf>
    <xf numFmtId="164" fontId="17"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0" fontId="2" fillId="0" borderId="0"/>
    <xf numFmtId="164" fontId="17" fillId="0" borderId="0" applyFont="0" applyFill="0" applyBorder="0" applyAlignment="0" applyProtection="0"/>
    <xf numFmtId="164" fontId="17" fillId="0" borderId="0" applyFont="0" applyFill="0" applyBorder="0" applyAlignment="0" applyProtection="0"/>
    <xf numFmtId="164" fontId="31" fillId="0" borderId="0" applyFont="0" applyFill="0" applyBorder="0" applyAlignment="0" applyProtection="0">
      <alignment vertical="center"/>
    </xf>
    <xf numFmtId="164" fontId="32" fillId="0" borderId="0" applyFont="0" applyFill="0" applyBorder="0" applyAlignment="0" applyProtection="0"/>
    <xf numFmtId="164" fontId="17" fillId="0" borderId="0" applyFont="0" applyFill="0" applyBorder="0" applyAlignment="0" applyProtection="0"/>
    <xf numFmtId="0" fontId="2" fillId="0" borderId="0"/>
    <xf numFmtId="0" fontId="2" fillId="0" borderId="0"/>
    <xf numFmtId="0" fontId="2" fillId="0" borderId="0"/>
    <xf numFmtId="164" fontId="34"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4" fontId="34" fillId="0" borderId="0" applyFont="0" applyFill="0" applyBorder="0" applyAlignment="0" applyProtection="0"/>
    <xf numFmtId="164" fontId="34"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34" fillId="0" borderId="0" applyFont="0" applyFill="0" applyBorder="0" applyAlignment="0" applyProtection="0"/>
    <xf numFmtId="0" fontId="2" fillId="0" borderId="0"/>
    <xf numFmtId="165"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alignment vertical="center"/>
    </xf>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4" fontId="34" fillId="0" borderId="0" applyFont="0" applyFill="0" applyBorder="0" applyAlignment="0" applyProtection="0"/>
    <xf numFmtId="164" fontId="34"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164" fontId="17"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7" fillId="0" borderId="0" applyFont="0" applyFill="0" applyBorder="0" applyAlignment="0" applyProtection="0"/>
    <xf numFmtId="164" fontId="17" fillId="0" borderId="0" applyFont="0" applyFill="0" applyBorder="0" applyAlignment="0" applyProtection="0"/>
    <xf numFmtId="164" fontId="31" fillId="0" borderId="0" applyFont="0" applyFill="0" applyBorder="0" applyAlignment="0" applyProtection="0">
      <alignment vertical="center"/>
    </xf>
    <xf numFmtId="164" fontId="32" fillId="0" borderId="0" applyFont="0" applyFill="0" applyBorder="0" applyAlignment="0" applyProtection="0"/>
    <xf numFmtId="0" fontId="1" fillId="0" borderId="0"/>
    <xf numFmtId="0" fontId="1" fillId="0" borderId="0"/>
    <xf numFmtId="0" fontId="1" fillId="0" borderId="0"/>
    <xf numFmtId="164" fontId="34"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4" fontId="34" fillId="0" borderId="0" applyFont="0" applyFill="0" applyBorder="0" applyAlignment="0" applyProtection="0"/>
    <xf numFmtId="164" fontId="34"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34" fillId="0" borderId="0" applyFont="0" applyFill="0" applyBorder="0" applyAlignment="0" applyProtection="0"/>
    <xf numFmtId="0" fontId="1" fillId="0" borderId="0"/>
    <xf numFmtId="165"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164"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7" fillId="0" borderId="0" applyFont="0" applyFill="0" applyBorder="0" applyAlignment="0" applyProtection="0"/>
    <xf numFmtId="0" fontId="1" fillId="0" borderId="0"/>
    <xf numFmtId="0" fontId="1" fillId="0" borderId="0"/>
    <xf numFmtId="0" fontId="1" fillId="0" borderId="0"/>
    <xf numFmtId="0" fontId="1" fillId="0" borderId="0"/>
    <xf numFmtId="164" fontId="61" fillId="0" borderId="0" applyFont="0" applyFill="0" applyBorder="0" applyAlignment="0" applyProtection="0"/>
    <xf numFmtId="0" fontId="1" fillId="0" borderId="0"/>
    <xf numFmtId="0" fontId="82" fillId="0" borderId="0"/>
    <xf numFmtId="43" fontId="82" fillId="0" borderId="0" applyFont="0" applyFill="0" applyBorder="0" applyAlignment="0" applyProtection="0"/>
  </cellStyleXfs>
  <cellXfs count="803">
    <xf numFmtId="0" fontId="0" fillId="0" borderId="0" xfId="0"/>
    <xf numFmtId="0" fontId="17" fillId="0" borderId="0" xfId="14"/>
    <xf numFmtId="167" fontId="17" fillId="0" borderId="1" xfId="1" applyNumberFormat="1" applyFont="1" applyFill="1" applyBorder="1" applyAlignment="1">
      <alignment horizontal="center" vertical="center"/>
    </xf>
    <xf numFmtId="167" fontId="17" fillId="0" borderId="0" xfId="1" applyNumberFormat="1" applyFont="1" applyBorder="1" applyAlignment="1">
      <alignment horizontal="center"/>
    </xf>
    <xf numFmtId="43" fontId="18" fillId="0" borderId="15" xfId="1" applyFont="1" applyFill="1" applyBorder="1" applyAlignment="1">
      <alignment horizontal="right" vertical="center"/>
    </xf>
    <xf numFmtId="43" fontId="17" fillId="0" borderId="10" xfId="1" applyFont="1" applyFill="1" applyBorder="1" applyAlignment="1">
      <alignment horizontal="right" vertical="center"/>
    </xf>
    <xf numFmtId="43" fontId="17" fillId="0" borderId="10" xfId="1" applyFont="1" applyFill="1" applyBorder="1" applyAlignment="1">
      <alignment vertical="center"/>
    </xf>
    <xf numFmtId="0" fontId="18" fillId="0" borderId="2" xfId="14" applyFont="1" applyBorder="1" applyAlignment="1">
      <alignment horizontal="center" vertical="top"/>
    </xf>
    <xf numFmtId="0" fontId="17" fillId="0" borderId="0" xfId="14" applyAlignment="1">
      <alignment vertical="center"/>
    </xf>
    <xf numFmtId="0" fontId="18" fillId="0" borderId="18" xfId="14" applyFont="1" applyBorder="1" applyAlignment="1">
      <alignment horizontal="center" vertical="center"/>
    </xf>
    <xf numFmtId="0" fontId="17" fillId="0" borderId="1" xfId="14" applyBorder="1" applyAlignment="1">
      <alignment horizontal="left" vertical="center" wrapText="1"/>
    </xf>
    <xf numFmtId="0" fontId="18" fillId="0" borderId="1" xfId="14" applyFont="1" applyBorder="1" applyAlignment="1">
      <alignment horizontal="center" vertical="center"/>
    </xf>
    <xf numFmtId="0" fontId="18" fillId="0" borderId="17" xfId="14" applyFont="1" applyBorder="1" applyAlignment="1">
      <alignment horizontal="center" vertical="center"/>
    </xf>
    <xf numFmtId="0" fontId="22" fillId="0" borderId="1" xfId="14" applyFont="1" applyBorder="1" applyAlignment="1">
      <alignment vertical="center" wrapText="1"/>
    </xf>
    <xf numFmtId="0" fontId="22" fillId="0" borderId="1" xfId="14" applyFont="1" applyBorder="1" applyAlignment="1">
      <alignment vertical="center"/>
    </xf>
    <xf numFmtId="0" fontId="25" fillId="0" borderId="1" xfId="14" applyFont="1" applyBorder="1" applyAlignment="1">
      <alignment vertical="center" wrapText="1"/>
    </xf>
    <xf numFmtId="0" fontId="22" fillId="0" borderId="1" xfId="12" applyFont="1" applyBorder="1" applyAlignment="1">
      <alignment horizontal="left" vertical="center" wrapText="1"/>
    </xf>
    <xf numFmtId="0" fontId="17" fillId="0" borderId="2" xfId="19" applyBorder="1" applyAlignment="1">
      <alignment horizontal="center" vertical="center" wrapText="1"/>
    </xf>
    <xf numFmtId="0" fontId="17" fillId="0" borderId="2" xfId="68" applyFont="1" applyBorder="1" applyAlignment="1">
      <alignment horizontal="center" vertical="top"/>
    </xf>
    <xf numFmtId="166" fontId="17" fillId="0" borderId="2" xfId="68" applyNumberFormat="1" applyFont="1" applyBorder="1" applyAlignment="1">
      <alignment horizontal="center" vertical="top"/>
    </xf>
    <xf numFmtId="0" fontId="17" fillId="0" borderId="6" xfId="68" applyFont="1" applyBorder="1" applyAlignment="1">
      <alignment horizontal="center" vertical="top"/>
    </xf>
    <xf numFmtId="0" fontId="18" fillId="0" borderId="1" xfId="14" quotePrefix="1" applyFont="1" applyBorder="1" applyAlignment="1">
      <alignment vertical="center" wrapText="1"/>
    </xf>
    <xf numFmtId="0" fontId="18" fillId="0" borderId="1" xfId="14" applyFont="1" applyBorder="1" applyAlignment="1">
      <alignment vertical="center" wrapText="1"/>
    </xf>
    <xf numFmtId="0" fontId="18" fillId="0" borderId="2" xfId="14" applyFont="1" applyBorder="1" applyAlignment="1">
      <alignment horizontal="centerContinuous" vertical="center"/>
    </xf>
    <xf numFmtId="0" fontId="18" fillId="0" borderId="2" xfId="12" applyFont="1" applyBorder="1" applyAlignment="1">
      <alignment horizontal="center" vertical="center" wrapText="1"/>
    </xf>
    <xf numFmtId="0" fontId="17" fillId="0" borderId="6" xfId="14" applyBorder="1" applyAlignment="1">
      <alignment horizontal="centerContinuous" vertical="center"/>
    </xf>
    <xf numFmtId="0" fontId="17" fillId="0" borderId="0" xfId="14" applyAlignment="1">
      <alignment horizontal="center" vertical="center"/>
    </xf>
    <xf numFmtId="0" fontId="17" fillId="0" borderId="0" xfId="19"/>
    <xf numFmtId="0" fontId="17" fillId="0" borderId="2" xfId="19" applyBorder="1" applyAlignment="1">
      <alignment horizontal="center" vertical="top"/>
    </xf>
    <xf numFmtId="0" fontId="17" fillId="0" borderId="1" xfId="19" applyBorder="1" applyAlignment="1">
      <alignment vertical="top" wrapText="1"/>
    </xf>
    <xf numFmtId="0" fontId="17" fillId="0" borderId="2" xfId="14" applyBorder="1" applyAlignment="1">
      <alignment horizontal="centerContinuous" vertical="center"/>
    </xf>
    <xf numFmtId="0" fontId="17" fillId="0" borderId="2" xfId="19" applyBorder="1" applyAlignment="1">
      <alignment horizontal="center" vertical="center"/>
    </xf>
    <xf numFmtId="43" fontId="17" fillId="0" borderId="10" xfId="1" applyFont="1" applyFill="1" applyBorder="1" applyAlignment="1">
      <alignment vertical="top"/>
    </xf>
    <xf numFmtId="43" fontId="17" fillId="0" borderId="13" xfId="1" applyFont="1" applyFill="1" applyBorder="1" applyAlignment="1">
      <alignment vertical="top"/>
    </xf>
    <xf numFmtId="43" fontId="18" fillId="0" borderId="10" xfId="1" applyFont="1" applyFill="1" applyBorder="1" applyAlignment="1">
      <alignment vertical="top"/>
    </xf>
    <xf numFmtId="43" fontId="17" fillId="0" borderId="15" xfId="1" applyFont="1" applyFill="1" applyBorder="1" applyAlignment="1">
      <alignment horizontal="right" vertical="center"/>
    </xf>
    <xf numFmtId="0" fontId="17" fillId="0" borderId="1" xfId="12" applyFont="1" applyBorder="1" applyAlignment="1">
      <alignment horizontal="left" vertical="center" wrapText="1"/>
    </xf>
    <xf numFmtId="0" fontId="17" fillId="0" borderId="1" xfId="12" applyFont="1" applyBorder="1" applyAlignment="1">
      <alignment horizontal="center" vertical="center" wrapText="1"/>
    </xf>
    <xf numFmtId="0" fontId="17" fillId="0" borderId="2" xfId="12" applyFont="1" applyBorder="1" applyAlignment="1">
      <alignment horizontal="center" vertical="center" wrapText="1"/>
    </xf>
    <xf numFmtId="0" fontId="17" fillId="0" borderId="2" xfId="14" applyBorder="1" applyAlignment="1">
      <alignment horizontal="center" vertical="center"/>
    </xf>
    <xf numFmtId="0" fontId="18" fillId="0" borderId="2" xfId="14" applyFont="1" applyBorder="1" applyAlignment="1">
      <alignment horizontal="center" vertical="center"/>
    </xf>
    <xf numFmtId="0" fontId="17" fillId="0" borderId="1" xfId="14" applyBorder="1" applyAlignment="1">
      <alignment horizontal="center" vertical="center"/>
    </xf>
    <xf numFmtId="0" fontId="17" fillId="0" borderId="1" xfId="14" applyBorder="1" applyAlignment="1">
      <alignment vertical="center" wrapText="1"/>
    </xf>
    <xf numFmtId="43" fontId="17" fillId="0" borderId="0" xfId="1" applyFont="1" applyFill="1" applyBorder="1" applyAlignment="1">
      <alignment vertical="top"/>
    </xf>
    <xf numFmtId="43" fontId="17" fillId="0" borderId="0" xfId="1" applyFont="1" applyBorder="1" applyAlignment="1">
      <alignment vertical="top"/>
    </xf>
    <xf numFmtId="0" fontId="33" fillId="0" borderId="1" xfId="12" applyFont="1" applyBorder="1" applyAlignment="1">
      <alignment horizontal="left" vertical="center" wrapText="1"/>
    </xf>
    <xf numFmtId="0" fontId="24" fillId="0" borderId="1" xfId="19" applyFont="1" applyBorder="1" applyAlignment="1">
      <alignment vertical="top" wrapText="1"/>
    </xf>
    <xf numFmtId="0" fontId="17" fillId="0" borderId="1" xfId="19" applyBorder="1" applyAlignment="1">
      <alignment wrapText="1"/>
    </xf>
    <xf numFmtId="43" fontId="17" fillId="0" borderId="10" xfId="1" applyFont="1" applyFill="1" applyBorder="1" applyAlignment="1"/>
    <xf numFmtId="43" fontId="17" fillId="0" borderId="14" xfId="1" applyFont="1" applyFill="1" applyBorder="1" applyAlignment="1">
      <alignment vertical="top"/>
    </xf>
    <xf numFmtId="0" fontId="17" fillId="0" borderId="1" xfId="19" applyBorder="1" applyAlignment="1">
      <alignment horizontal="center"/>
    </xf>
    <xf numFmtId="0" fontId="27" fillId="0" borderId="1" xfId="19" applyFont="1" applyBorder="1" applyAlignment="1">
      <alignment vertical="top" wrapText="1"/>
    </xf>
    <xf numFmtId="43" fontId="18" fillId="0" borderId="12" xfId="1" applyFont="1" applyBorder="1" applyAlignment="1">
      <alignment horizontal="center" vertical="top" wrapText="1"/>
    </xf>
    <xf numFmtId="43" fontId="17" fillId="0" borderId="13" xfId="1" applyFont="1" applyBorder="1" applyAlignment="1">
      <alignment vertical="top"/>
    </xf>
    <xf numFmtId="43" fontId="18" fillId="0" borderId="10" xfId="1" applyFont="1" applyBorder="1" applyAlignment="1">
      <alignment vertical="top"/>
    </xf>
    <xf numFmtId="43" fontId="17" fillId="0" borderId="14" xfId="1" applyFont="1" applyBorder="1" applyAlignment="1">
      <alignment vertical="top"/>
    </xf>
    <xf numFmtId="43" fontId="17" fillId="0" borderId="15" xfId="1" applyFont="1" applyFill="1" applyBorder="1" applyAlignment="1">
      <alignment vertical="top"/>
    </xf>
    <xf numFmtId="0" fontId="17" fillId="0" borderId="0" xfId="19" applyAlignment="1">
      <alignment horizontal="center"/>
    </xf>
    <xf numFmtId="43" fontId="18" fillId="0" borderId="12" xfId="1" applyFont="1" applyFill="1" applyBorder="1" applyAlignment="1">
      <alignment horizontal="center" vertical="top" wrapText="1"/>
    </xf>
    <xf numFmtId="0" fontId="17" fillId="0" borderId="0" xfId="285" applyFont="1" applyAlignment="1">
      <alignment horizontal="center"/>
    </xf>
    <xf numFmtId="0" fontId="17" fillId="0" borderId="0" xfId="285" applyFont="1"/>
    <xf numFmtId="43" fontId="17" fillId="0" borderId="0" xfId="1" applyFont="1" applyBorder="1"/>
    <xf numFmtId="0" fontId="17" fillId="0" borderId="0" xfId="285" applyFont="1" applyAlignment="1">
      <alignment horizontal="center" vertical="top"/>
    </xf>
    <xf numFmtId="0" fontId="18" fillId="0" borderId="11" xfId="285" applyFont="1" applyBorder="1" applyAlignment="1">
      <alignment horizontal="center" vertical="top" wrapText="1"/>
    </xf>
    <xf numFmtId="0" fontId="18" fillId="0" borderId="8" xfId="285" applyFont="1" applyBorder="1" applyAlignment="1">
      <alignment horizontal="center" vertical="top" wrapText="1"/>
    </xf>
    <xf numFmtId="167" fontId="18" fillId="0" borderId="18" xfId="284" applyNumberFormat="1" applyFont="1" applyFill="1" applyBorder="1" applyAlignment="1">
      <alignment horizontal="center" vertical="center"/>
    </xf>
    <xf numFmtId="43" fontId="18" fillId="0" borderId="19" xfId="1" applyFont="1" applyFill="1" applyBorder="1" applyAlignment="1">
      <alignment horizontal="right" vertical="center"/>
    </xf>
    <xf numFmtId="167" fontId="18" fillId="0" borderId="1" xfId="284" applyNumberFormat="1" applyFont="1" applyFill="1" applyBorder="1" applyAlignment="1">
      <alignment horizontal="center" vertical="center"/>
    </xf>
    <xf numFmtId="167" fontId="17" fillId="0" borderId="1" xfId="284" applyNumberFormat="1" applyFont="1" applyFill="1" applyBorder="1" applyAlignment="1">
      <alignment horizontal="center" vertical="center"/>
    </xf>
    <xf numFmtId="0" fontId="17" fillId="0" borderId="16" xfId="285" applyFont="1" applyBorder="1" applyAlignment="1">
      <alignment horizontal="center" vertical="top" wrapText="1"/>
    </xf>
    <xf numFmtId="0" fontId="17" fillId="0" borderId="5" xfId="285" applyFont="1" applyBorder="1" applyAlignment="1">
      <alignment horizontal="left" vertical="top" wrapText="1"/>
    </xf>
    <xf numFmtId="0" fontId="17" fillId="0" borderId="5" xfId="285" applyFont="1" applyBorder="1" applyAlignment="1">
      <alignment horizontal="left" vertical="top"/>
    </xf>
    <xf numFmtId="0" fontId="18" fillId="0" borderId="6" xfId="285" applyFont="1" applyBorder="1" applyAlignment="1">
      <alignment horizontal="center" vertical="top"/>
    </xf>
    <xf numFmtId="0" fontId="18" fillId="0" borderId="0" xfId="285" applyFont="1" applyAlignment="1">
      <alignment vertical="top" wrapText="1"/>
    </xf>
    <xf numFmtId="0" fontId="18" fillId="0" borderId="0" xfId="285" applyFont="1" applyAlignment="1">
      <alignment horizontal="left" vertical="top"/>
    </xf>
    <xf numFmtId="0" fontId="17" fillId="0" borderId="3" xfId="285" applyFont="1" applyBorder="1" applyAlignment="1">
      <alignment horizontal="center" vertical="top"/>
    </xf>
    <xf numFmtId="0" fontId="17" fillId="0" borderId="4" xfId="285" applyFont="1" applyBorder="1" applyAlignment="1">
      <alignment vertical="top" wrapText="1"/>
    </xf>
    <xf numFmtId="0" fontId="17" fillId="0" borderId="4" xfId="285" applyFont="1" applyBorder="1" applyAlignment="1">
      <alignment horizontal="left" vertical="top"/>
    </xf>
    <xf numFmtId="0" fontId="17" fillId="0" borderId="0" xfId="19" applyAlignment="1">
      <alignment horizontal="left"/>
    </xf>
    <xf numFmtId="43" fontId="22" fillId="0" borderId="0" xfId="1" applyFont="1" applyFill="1" applyBorder="1" applyAlignment="1">
      <alignment vertical="top" wrapText="1"/>
    </xf>
    <xf numFmtId="0" fontId="18" fillId="0" borderId="2" xfId="285" applyFont="1" applyBorder="1" applyAlignment="1">
      <alignment horizontal="center" vertical="top" wrapText="1"/>
    </xf>
    <xf numFmtId="0" fontId="18" fillId="0" borderId="1" xfId="285" applyFont="1" applyBorder="1" applyAlignment="1">
      <alignment horizontal="center" vertical="top" wrapText="1"/>
    </xf>
    <xf numFmtId="43" fontId="18" fillId="0" borderId="15" xfId="1" applyFont="1" applyFill="1" applyBorder="1" applyAlignment="1">
      <alignment vertical="top" wrapText="1"/>
    </xf>
    <xf numFmtId="0" fontId="17" fillId="0" borderId="2" xfId="285" applyFont="1" applyBorder="1" applyAlignment="1">
      <alignment horizontal="center" vertical="top"/>
    </xf>
    <xf numFmtId="0" fontId="18" fillId="0" borderId="1" xfId="285" applyFont="1" applyBorder="1" applyAlignment="1">
      <alignment vertical="top" wrapText="1"/>
    </xf>
    <xf numFmtId="0" fontId="17" fillId="0" borderId="1" xfId="285" applyFont="1" applyBorder="1" applyAlignment="1">
      <alignment horizontal="center" vertical="top"/>
    </xf>
    <xf numFmtId="0" fontId="18" fillId="0" borderId="0" xfId="19" applyFont="1"/>
    <xf numFmtId="43" fontId="18" fillId="0" borderId="15" xfId="1" applyFont="1" applyFill="1" applyBorder="1" applyAlignment="1">
      <alignment horizontal="center" vertical="top" wrapText="1"/>
    </xf>
    <xf numFmtId="43" fontId="22" fillId="0" borderId="0" xfId="1" applyFont="1" applyBorder="1" applyAlignment="1">
      <alignment vertical="top" wrapText="1"/>
    </xf>
    <xf numFmtId="43" fontId="18" fillId="0" borderId="15" xfId="1" applyFont="1" applyBorder="1" applyAlignment="1">
      <alignment horizontal="center" vertical="top" wrapText="1"/>
    </xf>
    <xf numFmtId="0" fontId="18" fillId="0" borderId="20" xfId="285" applyFont="1" applyBorder="1" applyAlignment="1">
      <alignment vertical="top" wrapText="1"/>
    </xf>
    <xf numFmtId="0" fontId="18" fillId="0" borderId="5" xfId="285" applyFont="1" applyBorder="1" applyAlignment="1">
      <alignment vertical="top" wrapText="1"/>
    </xf>
    <xf numFmtId="43" fontId="18" fillId="0" borderId="13" xfId="1" applyFont="1" applyBorder="1" applyAlignment="1">
      <alignment horizontal="center" vertical="top" wrapText="1"/>
    </xf>
    <xf numFmtId="43" fontId="17" fillId="0" borderId="10" xfId="1" applyFont="1" applyFill="1" applyBorder="1"/>
    <xf numFmtId="1" fontId="17" fillId="0" borderId="0" xfId="19" applyNumberFormat="1" applyAlignment="1">
      <alignment horizontal="center"/>
    </xf>
    <xf numFmtId="43" fontId="17" fillId="0" borderId="0" xfId="1" applyFont="1" applyBorder="1" applyAlignment="1"/>
    <xf numFmtId="0" fontId="29" fillId="0" borderId="0" xfId="19" applyFont="1"/>
    <xf numFmtId="3" fontId="17" fillId="0" borderId="0" xfId="19" applyNumberFormat="1"/>
    <xf numFmtId="43" fontId="18" fillId="0" borderId="0" xfId="1" applyFont="1" applyBorder="1" applyAlignment="1"/>
    <xf numFmtId="0" fontId="17" fillId="0" borderId="1" xfId="25" applyBorder="1" applyAlignment="1">
      <alignment horizontal="left" vertical="center" wrapText="1"/>
    </xf>
    <xf numFmtId="0" fontId="17" fillId="0" borderId="1" xfId="19" applyBorder="1" applyAlignment="1">
      <alignment horizontal="center" vertical="center"/>
    </xf>
    <xf numFmtId="0" fontId="17" fillId="0" borderId="0" xfId="19" applyAlignment="1">
      <alignment horizontal="center" vertical="center"/>
    </xf>
    <xf numFmtId="0" fontId="18" fillId="0" borderId="11" xfId="285" applyFont="1" applyBorder="1" applyAlignment="1">
      <alignment horizontal="center" vertical="center" wrapText="1"/>
    </xf>
    <xf numFmtId="0" fontId="18" fillId="0" borderId="8" xfId="285" applyFont="1" applyBorder="1" applyAlignment="1">
      <alignment horizontal="center" vertical="center" wrapText="1"/>
    </xf>
    <xf numFmtId="3" fontId="18" fillId="0" borderId="8" xfId="4" applyNumberFormat="1" applyFont="1" applyFill="1" applyBorder="1" applyAlignment="1">
      <alignment horizontal="center" vertical="center" wrapText="1"/>
    </xf>
    <xf numFmtId="43" fontId="18" fillId="0" borderId="12" xfId="1" applyFont="1" applyFill="1" applyBorder="1" applyAlignment="1">
      <alignment horizontal="center" vertical="center" wrapText="1"/>
    </xf>
    <xf numFmtId="0" fontId="17" fillId="0" borderId="0" xfId="19" applyAlignment="1">
      <alignment vertical="center"/>
    </xf>
    <xf numFmtId="3" fontId="17" fillId="0" borderId="0" xfId="285" applyNumberFormat="1" applyFont="1" applyAlignment="1">
      <alignment horizontal="center" vertical="center"/>
    </xf>
    <xf numFmtId="3" fontId="17" fillId="0" borderId="9" xfId="4" applyNumberFormat="1" applyFont="1" applyFill="1" applyBorder="1" applyAlignment="1">
      <alignment horizontal="center" vertical="center"/>
    </xf>
    <xf numFmtId="3" fontId="18" fillId="0" borderId="1" xfId="284" applyNumberFormat="1" applyFont="1" applyFill="1" applyBorder="1" applyAlignment="1">
      <alignment horizontal="center" vertical="center"/>
    </xf>
    <xf numFmtId="3" fontId="17" fillId="0" borderId="7" xfId="4" applyNumberFormat="1" applyFont="1" applyFill="1" applyBorder="1" applyAlignment="1">
      <alignment horizontal="center" vertical="center"/>
    </xf>
    <xf numFmtId="3" fontId="18" fillId="0" borderId="1" xfId="284" applyNumberFormat="1" applyFont="1" applyFill="1" applyBorder="1" applyAlignment="1">
      <alignment horizontal="center" vertical="center" wrapText="1"/>
    </xf>
    <xf numFmtId="3" fontId="17" fillId="0" borderId="1" xfId="4" applyNumberFormat="1" applyFont="1" applyFill="1" applyBorder="1" applyAlignment="1">
      <alignment horizontal="center" vertical="center"/>
    </xf>
    <xf numFmtId="3" fontId="18" fillId="0" borderId="8" xfId="4" applyNumberFormat="1" applyFont="1" applyBorder="1" applyAlignment="1">
      <alignment horizontal="center" vertical="center" wrapText="1"/>
    </xf>
    <xf numFmtId="3" fontId="18" fillId="0" borderId="1" xfId="4" applyNumberFormat="1" applyFont="1" applyBorder="1" applyAlignment="1">
      <alignment horizontal="center" vertical="center" wrapText="1"/>
    </xf>
    <xf numFmtId="0" fontId="18" fillId="0" borderId="9" xfId="285" applyFont="1" applyBorder="1" applyAlignment="1">
      <alignment horizontal="center" vertical="center" wrapText="1"/>
    </xf>
    <xf numFmtId="167" fontId="17" fillId="0" borderId="0" xfId="1" applyNumberFormat="1" applyFont="1" applyBorder="1" applyAlignment="1">
      <alignment horizontal="center" vertical="center"/>
    </xf>
    <xf numFmtId="0" fontId="53" fillId="0" borderId="0" xfId="8" applyFont="1" applyAlignment="1">
      <alignment horizontal="center" vertical="center"/>
    </xf>
    <xf numFmtId="0" fontId="53" fillId="0" borderId="0" xfId="8" applyFont="1">
      <alignment vertical="center"/>
    </xf>
    <xf numFmtId="0" fontId="17" fillId="0" borderId="0" xfId="19" applyAlignment="1">
      <alignment vertical="top"/>
    </xf>
    <xf numFmtId="0" fontId="17" fillId="0" borderId="0" xfId="19" applyAlignment="1">
      <alignment horizontal="center" vertical="top"/>
    </xf>
    <xf numFmtId="3" fontId="17" fillId="0" borderId="0" xfId="19" applyNumberFormat="1" applyAlignment="1">
      <alignment horizontal="center"/>
    </xf>
    <xf numFmtId="0" fontId="18" fillId="0" borderId="11" xfId="19" applyFont="1" applyBorder="1" applyAlignment="1">
      <alignment horizontal="center" vertical="top" wrapText="1"/>
    </xf>
    <xf numFmtId="0" fontId="18" fillId="0" borderId="8" xfId="19" applyFont="1" applyBorder="1" applyAlignment="1">
      <alignment horizontal="center" vertical="top" wrapText="1"/>
    </xf>
    <xf numFmtId="3" fontId="18" fillId="0" borderId="8" xfId="19" applyNumberFormat="1" applyFont="1" applyBorder="1" applyAlignment="1">
      <alignment horizontal="center" vertical="top" wrapText="1"/>
    </xf>
    <xf numFmtId="167" fontId="18" fillId="0" borderId="18" xfId="1" applyNumberFormat="1" applyFont="1" applyFill="1" applyBorder="1" applyAlignment="1">
      <alignment horizontal="center" vertical="center"/>
    </xf>
    <xf numFmtId="167" fontId="18" fillId="0" borderId="1" xfId="1" applyNumberFormat="1" applyFont="1" applyFill="1" applyBorder="1" applyAlignment="1">
      <alignment horizontal="center" vertical="center"/>
    </xf>
    <xf numFmtId="0" fontId="18" fillId="0" borderId="1" xfId="19" applyFont="1" applyBorder="1" applyAlignment="1">
      <alignment vertical="top" wrapText="1"/>
    </xf>
    <xf numFmtId="0" fontId="18" fillId="0" borderId="1" xfId="19" applyFont="1" applyBorder="1" applyAlignment="1">
      <alignment horizontal="center" vertical="top" wrapText="1"/>
    </xf>
    <xf numFmtId="0" fontId="17" fillId="0" borderId="2" xfId="19" applyBorder="1" applyAlignment="1">
      <alignment horizontal="center" vertical="top" wrapText="1"/>
    </xf>
    <xf numFmtId="0" fontId="17" fillId="0" borderId="1" xfId="19" applyBorder="1" applyAlignment="1">
      <alignment horizontal="center" vertical="top" wrapText="1"/>
    </xf>
    <xf numFmtId="0" fontId="17" fillId="0" borderId="16" xfId="19" applyBorder="1" applyAlignment="1">
      <alignment horizontal="center" vertical="top" wrapText="1"/>
    </xf>
    <xf numFmtId="0" fontId="17" fillId="0" borderId="5" xfId="19" applyBorder="1" applyAlignment="1">
      <alignment horizontal="left" vertical="top" wrapText="1"/>
    </xf>
    <xf numFmtId="0" fontId="17" fillId="0" borderId="5" xfId="19" applyBorder="1" applyAlignment="1">
      <alignment horizontal="left" vertical="top"/>
    </xf>
    <xf numFmtId="3" fontId="17" fillId="0" borderId="5" xfId="19" applyNumberFormat="1" applyBorder="1" applyAlignment="1">
      <alignment horizontal="center" vertical="top"/>
    </xf>
    <xf numFmtId="0" fontId="18" fillId="0" borderId="6" xfId="19" applyFont="1" applyBorder="1" applyAlignment="1">
      <alignment horizontal="center" vertical="top"/>
    </xf>
    <xf numFmtId="0" fontId="18" fillId="0" borderId="0" xfId="19" applyFont="1" applyAlignment="1">
      <alignment vertical="top" wrapText="1"/>
    </xf>
    <xf numFmtId="0" fontId="18" fillId="0" borderId="0" xfId="19" applyFont="1" applyAlignment="1">
      <alignment horizontal="left" vertical="top"/>
    </xf>
    <xf numFmtId="3" fontId="18" fillId="0" borderId="0" xfId="1" applyNumberFormat="1" applyFont="1" applyBorder="1" applyAlignment="1">
      <alignment horizontal="center" vertical="top"/>
    </xf>
    <xf numFmtId="0" fontId="17" fillId="0" borderId="3" xfId="19" applyBorder="1" applyAlignment="1">
      <alignment horizontal="center" vertical="top"/>
    </xf>
    <xf numFmtId="0" fontId="17" fillId="0" borderId="4" xfId="19" applyBorder="1" applyAlignment="1">
      <alignment vertical="top" wrapText="1"/>
    </xf>
    <xf numFmtId="0" fontId="17" fillId="0" borderId="4" xfId="19" applyBorder="1" applyAlignment="1">
      <alignment horizontal="left" vertical="top"/>
    </xf>
    <xf numFmtId="3" fontId="17" fillId="0" borderId="4" xfId="19" applyNumberFormat="1" applyBorder="1" applyAlignment="1">
      <alignment horizontal="center" vertical="top"/>
    </xf>
    <xf numFmtId="0" fontId="17" fillId="0" borderId="0" xfId="19" applyAlignment="1">
      <alignment horizontal="left" vertical="top"/>
    </xf>
    <xf numFmtId="43" fontId="18" fillId="0" borderId="10" xfId="1" applyFont="1" applyBorder="1" applyAlignment="1">
      <alignment vertical="top" wrapText="1"/>
    </xf>
    <xf numFmtId="43" fontId="17" fillId="0" borderId="10" xfId="1" applyFont="1" applyBorder="1" applyAlignment="1"/>
    <xf numFmtId="3" fontId="17" fillId="0" borderId="0" xfId="14" applyNumberFormat="1"/>
    <xf numFmtId="43" fontId="17" fillId="0" borderId="10" xfId="1" applyFont="1" applyBorder="1" applyAlignment="1">
      <alignment vertical="top"/>
    </xf>
    <xf numFmtId="0" fontId="17" fillId="0" borderId="1" xfId="19" applyBorder="1" applyAlignment="1">
      <alignment horizontal="center" vertical="top"/>
    </xf>
    <xf numFmtId="3" fontId="17" fillId="0" borderId="0" xfId="14" applyNumberFormat="1" applyAlignment="1">
      <alignment vertical="center"/>
    </xf>
    <xf numFmtId="0" fontId="17" fillId="0" borderId="0" xfId="19" applyAlignment="1">
      <alignment horizontal="center" vertical="top" wrapText="1"/>
    </xf>
    <xf numFmtId="43" fontId="17" fillId="34" borderId="10" xfId="1" applyFont="1" applyFill="1" applyBorder="1" applyAlignment="1"/>
    <xf numFmtId="0" fontId="17" fillId="0" borderId="0" xfId="296" applyFont="1"/>
    <xf numFmtId="0" fontId="57" fillId="0" borderId="0" xfId="19" applyFont="1"/>
    <xf numFmtId="43" fontId="17" fillId="0" borderId="10" xfId="1" applyFont="1" applyBorder="1" applyAlignment="1">
      <alignment horizontal="right"/>
    </xf>
    <xf numFmtId="3" fontId="18" fillId="0" borderId="0" xfId="1" applyNumberFormat="1" applyFont="1" applyFill="1" applyBorder="1" applyAlignment="1">
      <alignment horizontal="center" vertical="top"/>
    </xf>
    <xf numFmtId="9" fontId="17" fillId="0" borderId="0" xfId="298"/>
    <xf numFmtId="0" fontId="30" fillId="0" borderId="0" xfId="69" applyAlignment="1">
      <alignment horizontal="left"/>
    </xf>
    <xf numFmtId="43" fontId="17" fillId="0" borderId="10" xfId="1" applyFont="1" applyBorder="1" applyAlignment="1">
      <alignment vertical="center"/>
    </xf>
    <xf numFmtId="0" fontId="17" fillId="0" borderId="33" xfId="19" applyBorder="1" applyAlignment="1">
      <alignment horizontal="center" vertical="top"/>
    </xf>
    <xf numFmtId="0" fontId="17" fillId="0" borderId="34" xfId="19" applyBorder="1" applyAlignment="1">
      <alignment horizontal="center" vertical="top"/>
    </xf>
    <xf numFmtId="0" fontId="17" fillId="0" borderId="35" xfId="19" applyBorder="1" applyAlignment="1">
      <alignment horizontal="center" vertical="top"/>
    </xf>
    <xf numFmtId="43" fontId="17" fillId="0" borderId="10" xfId="1" applyFont="1" applyBorder="1" applyAlignment="1">
      <alignment vertical="top" wrapText="1"/>
    </xf>
    <xf numFmtId="11" fontId="17" fillId="0" borderId="2" xfId="19" applyNumberFormat="1" applyBorder="1" applyAlignment="1">
      <alignment horizontal="center" vertical="top" wrapText="1"/>
    </xf>
    <xf numFmtId="0" fontId="17" fillId="0" borderId="33" xfId="19" applyBorder="1" applyAlignment="1">
      <alignment horizontal="center" vertical="top" wrapText="1"/>
    </xf>
    <xf numFmtId="3" fontId="17" fillId="0" borderId="1" xfId="19" applyNumberFormat="1" applyBorder="1" applyAlignment="1">
      <alignment horizontal="center" vertical="center" wrapText="1"/>
    </xf>
    <xf numFmtId="3" fontId="17" fillId="0" borderId="0" xfId="19" applyNumberFormat="1" applyAlignment="1">
      <alignment vertical="center"/>
    </xf>
    <xf numFmtId="3" fontId="18" fillId="0" borderId="8" xfId="1" applyNumberFormat="1" applyFont="1" applyBorder="1" applyAlignment="1">
      <alignment horizontal="center" vertical="top" wrapText="1"/>
    </xf>
    <xf numFmtId="167" fontId="17" fillId="0" borderId="0" xfId="1" applyNumberFormat="1" applyFont="1" applyBorder="1"/>
    <xf numFmtId="167" fontId="17" fillId="0" borderId="0" xfId="1" applyNumberFormat="1" applyFont="1" applyBorder="1" applyAlignment="1">
      <alignment horizontal="right"/>
    </xf>
    <xf numFmtId="167" fontId="18" fillId="0" borderId="8" xfId="1" applyNumberFormat="1" applyFont="1" applyBorder="1" applyAlignment="1">
      <alignment horizontal="right" vertical="top" wrapText="1"/>
    </xf>
    <xf numFmtId="167" fontId="18" fillId="0" borderId="8" xfId="1" applyNumberFormat="1" applyFont="1" applyBorder="1" applyAlignment="1">
      <alignment horizontal="center" vertical="top" wrapText="1"/>
    </xf>
    <xf numFmtId="49" fontId="18" fillId="0" borderId="2" xfId="295" applyNumberFormat="1" applyFont="1" applyBorder="1" applyAlignment="1">
      <alignment horizontal="center" vertical="top" wrapText="1"/>
    </xf>
    <xf numFmtId="49" fontId="57" fillId="0" borderId="2" xfId="295" applyNumberFormat="1" applyFont="1" applyBorder="1" applyAlignment="1">
      <alignment horizontal="center" vertical="top" wrapText="1"/>
    </xf>
    <xf numFmtId="49" fontId="17" fillId="0" borderId="2" xfId="295" applyNumberFormat="1" applyFont="1" applyBorder="1" applyAlignment="1">
      <alignment horizontal="center" vertical="top" wrapText="1"/>
    </xf>
    <xf numFmtId="167" fontId="17" fillId="0" borderId="0" xfId="1" applyNumberFormat="1" applyFont="1" applyFill="1" applyBorder="1"/>
    <xf numFmtId="9" fontId="17" fillId="0" borderId="0" xfId="298" applyFont="1" applyBorder="1"/>
    <xf numFmtId="1" fontId="17" fillId="0" borderId="0" xfId="298" applyNumberFormat="1" applyFont="1" applyBorder="1"/>
    <xf numFmtId="9" fontId="17" fillId="0" borderId="0" xfId="298" applyFont="1" applyFill="1"/>
    <xf numFmtId="167" fontId="17" fillId="0" borderId="0" xfId="1" applyNumberFormat="1" applyFont="1" applyFill="1"/>
    <xf numFmtId="1" fontId="17" fillId="0" borderId="0" xfId="298" applyNumberFormat="1" applyFont="1" applyFill="1"/>
    <xf numFmtId="167" fontId="17" fillId="0" borderId="5" xfId="1" applyNumberFormat="1" applyFont="1" applyBorder="1" applyAlignment="1">
      <alignment horizontal="right" vertical="top"/>
    </xf>
    <xf numFmtId="167" fontId="17" fillId="0" borderId="9" xfId="1" applyNumberFormat="1" applyFont="1" applyFill="1" applyBorder="1" applyAlignment="1">
      <alignment vertical="top"/>
    </xf>
    <xf numFmtId="167" fontId="18" fillId="0" borderId="0" xfId="1" applyNumberFormat="1" applyFont="1" applyBorder="1" applyAlignment="1">
      <alignment horizontal="right" vertical="top"/>
    </xf>
    <xf numFmtId="167" fontId="18" fillId="0" borderId="1" xfId="1" applyNumberFormat="1" applyFont="1" applyFill="1" applyBorder="1" applyAlignment="1">
      <alignment vertical="top"/>
    </xf>
    <xf numFmtId="167" fontId="17" fillId="0" borderId="4" xfId="1" applyNumberFormat="1" applyFont="1" applyBorder="1" applyAlignment="1">
      <alignment horizontal="right" vertical="top"/>
    </xf>
    <xf numFmtId="167" fontId="17" fillId="0" borderId="7" xfId="1" applyNumberFormat="1" applyFont="1" applyFill="1" applyBorder="1" applyAlignment="1">
      <alignment vertical="top"/>
    </xf>
    <xf numFmtId="43" fontId="17" fillId="0" borderId="0" xfId="1" applyFont="1" applyAlignment="1">
      <alignment vertical="top"/>
    </xf>
    <xf numFmtId="43" fontId="17" fillId="0" borderId="10" xfId="1" applyFont="1" applyBorder="1" applyAlignment="1">
      <alignment horizontal="center"/>
    </xf>
    <xf numFmtId="3" fontId="17" fillId="0" borderId="0" xfId="1" applyNumberFormat="1" applyFont="1" applyBorder="1"/>
    <xf numFmtId="0" fontId="18" fillId="0" borderId="0" xfId="293" applyFont="1" applyAlignment="1">
      <alignment horizontal="center" vertical="center"/>
    </xf>
    <xf numFmtId="0" fontId="59" fillId="0" borderId="4" xfId="19" applyFont="1" applyBorder="1" applyAlignment="1">
      <alignment horizontal="center" vertical="center"/>
    </xf>
    <xf numFmtId="0" fontId="17" fillId="0" borderId="4" xfId="19" applyBorder="1"/>
    <xf numFmtId="167" fontId="17" fillId="0" borderId="0" xfId="1" applyNumberFormat="1" applyFont="1"/>
    <xf numFmtId="0" fontId="18" fillId="0" borderId="36" xfId="19" applyFont="1" applyBorder="1" applyAlignment="1">
      <alignment horizontal="center" vertical="center" wrapText="1"/>
    </xf>
    <xf numFmtId="0" fontId="18" fillId="0" borderId="37" xfId="19" applyFont="1" applyBorder="1" applyAlignment="1">
      <alignment horizontal="center" vertical="center" wrapText="1"/>
    </xf>
    <xf numFmtId="0" fontId="18" fillId="0" borderId="38" xfId="19" applyFont="1" applyBorder="1" applyAlignment="1">
      <alignment horizontal="center" vertical="center" wrapText="1"/>
    </xf>
    <xf numFmtId="167" fontId="18" fillId="0" borderId="39" xfId="1" applyNumberFormat="1" applyFont="1" applyBorder="1" applyAlignment="1">
      <alignment horizontal="center" vertical="center" wrapText="1"/>
    </xf>
    <xf numFmtId="0" fontId="18" fillId="0" borderId="0" xfId="19" applyFont="1" applyAlignment="1">
      <alignment vertical="center" wrapText="1"/>
    </xf>
    <xf numFmtId="0" fontId="53" fillId="0" borderId="0" xfId="19" applyFont="1" applyAlignment="1">
      <alignment vertical="center"/>
    </xf>
    <xf numFmtId="169" fontId="18" fillId="0" borderId="31" xfId="19" applyNumberFormat="1" applyFont="1" applyBorder="1" applyAlignment="1">
      <alignment horizontal="left" vertical="center" wrapText="1"/>
    </xf>
    <xf numFmtId="4" fontId="18" fillId="0" borderId="50" xfId="301" applyNumberFormat="1" applyFont="1" applyFill="1" applyBorder="1" applyAlignment="1">
      <alignment horizontal="right" vertical="center"/>
    </xf>
    <xf numFmtId="164" fontId="53" fillId="0" borderId="0" xfId="19" applyNumberFormat="1" applyFont="1" applyAlignment="1">
      <alignment vertical="center"/>
    </xf>
    <xf numFmtId="9" fontId="17" fillId="0" borderId="42" xfId="19" applyNumberFormat="1" applyBorder="1" applyAlignment="1">
      <alignment horizontal="center" vertical="center" wrapText="1"/>
    </xf>
    <xf numFmtId="4" fontId="23" fillId="0" borderId="43" xfId="301" applyNumberFormat="1" applyFont="1" applyFill="1" applyBorder="1" applyAlignment="1">
      <alignment horizontal="right" vertical="center"/>
    </xf>
    <xf numFmtId="4" fontId="60" fillId="0" borderId="43" xfId="301" applyNumberFormat="1" applyFont="1" applyFill="1" applyBorder="1" applyAlignment="1">
      <alignment horizontal="right" vertical="center"/>
    </xf>
    <xf numFmtId="0" fontId="18" fillId="0" borderId="0" xfId="19" applyFont="1" applyAlignment="1">
      <alignment horizontal="center"/>
    </xf>
    <xf numFmtId="4" fontId="53" fillId="0" borderId="0" xfId="19" applyNumberFormat="1" applyFont="1" applyAlignment="1">
      <alignment horizontal="center" vertical="center"/>
    </xf>
    <xf numFmtId="4" fontId="53" fillId="0" borderId="0" xfId="301" applyNumberFormat="1" applyFont="1" applyFill="1" applyAlignment="1">
      <alignment vertical="center"/>
    </xf>
    <xf numFmtId="0" fontId="53" fillId="0" borderId="0" xfId="19" applyFont="1" applyAlignment="1">
      <alignment horizontal="center" vertical="center"/>
    </xf>
    <xf numFmtId="0" fontId="20" fillId="0" borderId="40" xfId="19" applyFont="1" applyBorder="1" applyAlignment="1">
      <alignment horizontal="center" vertical="center"/>
    </xf>
    <xf numFmtId="2" fontId="62" fillId="0" borderId="53" xfId="302" applyNumberFormat="1" applyFont="1" applyFill="1" applyBorder="1" applyAlignment="1">
      <alignment horizontal="center"/>
    </xf>
    <xf numFmtId="0" fontId="18" fillId="0" borderId="53" xfId="302" applyFont="1" applyFill="1" applyBorder="1" applyAlignment="1">
      <alignment wrapText="1"/>
    </xf>
    <xf numFmtId="0" fontId="62" fillId="0" borderId="54" xfId="302" applyFont="1" applyFill="1" applyBorder="1" applyAlignment="1">
      <alignment horizontal="center"/>
    </xf>
    <xf numFmtId="3" fontId="62" fillId="0" borderId="55" xfId="302" applyNumberFormat="1" applyFont="1" applyFill="1" applyBorder="1" applyAlignment="1"/>
    <xf numFmtId="0" fontId="63" fillId="0" borderId="30" xfId="19" applyFont="1" applyBorder="1" applyAlignment="1">
      <alignment horizontal="center" vertical="center"/>
    </xf>
    <xf numFmtId="3" fontId="63" fillId="0" borderId="30" xfId="4" applyNumberFormat="1" applyFont="1" applyFill="1" applyBorder="1" applyAlignment="1">
      <alignment horizontal="center" vertical="center"/>
    </xf>
    <xf numFmtId="0" fontId="64" fillId="0" borderId="30" xfId="19" applyFont="1" applyBorder="1" applyAlignment="1">
      <alignment horizontal="center" vertical="center"/>
    </xf>
    <xf numFmtId="3" fontId="64" fillId="0" borderId="30" xfId="4" applyNumberFormat="1" applyFont="1" applyFill="1" applyBorder="1" applyAlignment="1">
      <alignment horizontal="center" vertical="center"/>
    </xf>
    <xf numFmtId="2" fontId="57" fillId="0" borderId="53" xfId="302" applyNumberFormat="1" applyFont="1" applyFill="1" applyBorder="1" applyAlignment="1">
      <alignment horizontal="center"/>
    </xf>
    <xf numFmtId="0" fontId="57" fillId="0" borderId="54" xfId="302" applyFont="1" applyFill="1" applyBorder="1" applyAlignment="1">
      <alignment horizontal="center"/>
    </xf>
    <xf numFmtId="3" fontId="57" fillId="0" borderId="55" xfId="302" applyNumberFormat="1" applyFont="1" applyFill="1" applyBorder="1" applyAlignment="1"/>
    <xf numFmtId="3" fontId="17" fillId="0" borderId="53" xfId="302" applyNumberFormat="1" applyFont="1" applyFill="1" applyBorder="1" applyAlignment="1"/>
    <xf numFmtId="49" fontId="17" fillId="0" borderId="2" xfId="295" applyNumberFormat="1" applyFont="1" applyBorder="1" applyAlignment="1">
      <alignment horizontal="center" vertical="center" wrapText="1"/>
    </xf>
    <xf numFmtId="167" fontId="17" fillId="0" borderId="0" xfId="1" applyNumberFormat="1" applyFont="1" applyFill="1" applyBorder="1" applyAlignment="1">
      <alignment vertical="center"/>
    </xf>
    <xf numFmtId="49" fontId="17" fillId="0" borderId="2" xfId="295" applyNumberFormat="1" applyFont="1" applyBorder="1" applyAlignment="1">
      <alignment horizontal="center" wrapText="1"/>
    </xf>
    <xf numFmtId="167" fontId="17" fillId="0" borderId="0" xfId="1" applyNumberFormat="1" applyFont="1" applyFill="1" applyBorder="1" applyAlignment="1"/>
    <xf numFmtId="49" fontId="18" fillId="0" borderId="2" xfId="287" applyNumberFormat="1" applyFont="1" applyBorder="1" applyAlignment="1">
      <alignment horizontal="center" wrapText="1"/>
    </xf>
    <xf numFmtId="49" fontId="17" fillId="0" borderId="2" xfId="287" applyNumberFormat="1" applyFont="1" applyBorder="1" applyAlignment="1">
      <alignment horizontal="center" wrapText="1"/>
    </xf>
    <xf numFmtId="49" fontId="18" fillId="34" borderId="2" xfId="295" applyNumberFormat="1" applyFont="1" applyFill="1" applyBorder="1" applyAlignment="1">
      <alignment horizontal="center" wrapText="1"/>
    </xf>
    <xf numFmtId="3" fontId="17" fillId="34" borderId="0" xfId="14" applyNumberFormat="1" applyFill="1"/>
    <xf numFmtId="0" fontId="17" fillId="34" borderId="0" xfId="14" applyFill="1"/>
    <xf numFmtId="0" fontId="17" fillId="2" borderId="0" xfId="14" applyFill="1"/>
    <xf numFmtId="49" fontId="18" fillId="0" borderId="2" xfId="295" applyNumberFormat="1" applyFont="1" applyBorder="1" applyAlignment="1">
      <alignment horizontal="center" wrapText="1"/>
    </xf>
    <xf numFmtId="0" fontId="17" fillId="0" borderId="2" xfId="14" applyBorder="1" applyAlignment="1">
      <alignment horizontal="center"/>
    </xf>
    <xf numFmtId="0" fontId="17" fillId="0" borderId="1" xfId="14" applyBorder="1" applyAlignment="1">
      <alignment wrapText="1"/>
    </xf>
    <xf numFmtId="0" fontId="17" fillId="0" borderId="1" xfId="14" applyBorder="1" applyAlignment="1">
      <alignment horizontal="center"/>
    </xf>
    <xf numFmtId="0" fontId="17" fillId="0" borderId="56" xfId="287" applyFont="1" applyBorder="1" applyAlignment="1">
      <alignment horizontal="left" wrapText="1"/>
    </xf>
    <xf numFmtId="0" fontId="17" fillId="0" borderId="56" xfId="287" applyFont="1" applyBorder="1" applyAlignment="1">
      <alignment horizontal="center"/>
    </xf>
    <xf numFmtId="167" fontId="17" fillId="0" borderId="56" xfId="165" applyNumberFormat="1" applyFont="1" applyFill="1" applyBorder="1" applyAlignment="1">
      <alignment horizontal="center"/>
    </xf>
    <xf numFmtId="0" fontId="17" fillId="0" borderId="56" xfId="19" applyBorder="1" applyAlignment="1">
      <alignment horizontal="center"/>
    </xf>
    <xf numFmtId="3" fontId="17" fillId="0" borderId="56" xfId="19" applyNumberFormat="1" applyBorder="1" applyAlignment="1">
      <alignment horizontal="center"/>
    </xf>
    <xf numFmtId="43" fontId="17" fillId="0" borderId="10" xfId="53" applyFont="1" applyBorder="1" applyAlignment="1"/>
    <xf numFmtId="0" fontId="17" fillId="0" borderId="56" xfId="19" applyBorder="1"/>
    <xf numFmtId="0" fontId="17" fillId="0" borderId="56" xfId="12" applyFont="1" applyBorder="1" applyAlignment="1">
      <alignment horizontal="left" vertical="center" wrapText="1"/>
    </xf>
    <xf numFmtId="0" fontId="17" fillId="0" borderId="56" xfId="19" applyBorder="1" applyAlignment="1">
      <alignment horizontal="center" vertical="center"/>
    </xf>
    <xf numFmtId="3" fontId="17" fillId="0" borderId="56" xfId="19" applyNumberFormat="1" applyBorder="1" applyAlignment="1">
      <alignment horizontal="center" vertical="center"/>
    </xf>
    <xf numFmtId="4" fontId="17" fillId="0" borderId="56" xfId="257" applyNumberFormat="1" applyFont="1" applyBorder="1" applyAlignment="1">
      <alignment horizontal="center"/>
    </xf>
    <xf numFmtId="0" fontId="67" fillId="0" borderId="30" xfId="19" applyFont="1" applyBorder="1" applyAlignment="1">
      <alignment horizontal="center" vertical="center"/>
    </xf>
    <xf numFmtId="0" fontId="67" fillId="0" borderId="1" xfId="19" applyFont="1" applyBorder="1" applyAlignment="1">
      <alignment horizontal="center" vertical="center"/>
    </xf>
    <xf numFmtId="3" fontId="67" fillId="0" borderId="30" xfId="4" applyNumberFormat="1" applyFont="1" applyFill="1" applyBorder="1" applyAlignment="1">
      <alignment horizontal="center" vertical="center"/>
    </xf>
    <xf numFmtId="0" fontId="67" fillId="0" borderId="1" xfId="19" applyFont="1" applyBorder="1" applyAlignment="1">
      <alignment horizontal="left" vertical="center" wrapText="1"/>
    </xf>
    <xf numFmtId="0" fontId="68" fillId="0" borderId="1" xfId="19" applyFont="1" applyBorder="1" applyAlignment="1">
      <alignment vertical="center" wrapText="1"/>
    </xf>
    <xf numFmtId="43" fontId="67" fillId="0" borderId="1" xfId="1" applyFont="1" applyFill="1" applyBorder="1" applyAlignment="1">
      <alignment horizontal="center" vertical="center"/>
    </xf>
    <xf numFmtId="3" fontId="67" fillId="0" borderId="30" xfId="1" applyNumberFormat="1" applyFont="1" applyFill="1" applyBorder="1" applyAlignment="1">
      <alignment horizontal="center" vertical="center"/>
    </xf>
    <xf numFmtId="169" fontId="67" fillId="0" borderId="30" xfId="19" applyNumberFormat="1" applyFont="1" applyBorder="1" applyAlignment="1">
      <alignment horizontal="center" vertical="center"/>
    </xf>
    <xf numFmtId="169" fontId="67" fillId="0" borderId="1" xfId="19" applyNumberFormat="1" applyFont="1" applyBorder="1" applyAlignment="1">
      <alignment vertical="center" wrapText="1"/>
    </xf>
    <xf numFmtId="169" fontId="67" fillId="0" borderId="1" xfId="19" applyNumberFormat="1" applyFont="1" applyBorder="1" applyAlignment="1">
      <alignment horizontal="left" vertical="center" wrapText="1"/>
    </xf>
    <xf numFmtId="3" fontId="67" fillId="0" borderId="1" xfId="19" applyNumberFormat="1" applyFont="1" applyBorder="1" applyAlignment="1">
      <alignment horizontal="center" vertical="center"/>
    </xf>
    <xf numFmtId="2" fontId="57" fillId="34" borderId="1" xfId="4" applyNumberFormat="1" applyFont="1" applyFill="1" applyBorder="1" applyAlignment="1">
      <alignment horizontal="center" vertical="center"/>
    </xf>
    <xf numFmtId="167" fontId="62" fillId="34" borderId="18" xfId="1" applyNumberFormat="1" applyFont="1" applyFill="1" applyBorder="1" applyAlignment="1">
      <alignment vertical="center"/>
    </xf>
    <xf numFmtId="43" fontId="62" fillId="34" borderId="19" xfId="1" applyFont="1" applyFill="1" applyBorder="1" applyAlignment="1">
      <alignment horizontal="right" vertical="center"/>
    </xf>
    <xf numFmtId="167" fontId="62" fillId="34" borderId="1" xfId="1" applyNumberFormat="1" applyFont="1" applyFill="1" applyBorder="1" applyAlignment="1">
      <alignment vertical="center"/>
    </xf>
    <xf numFmtId="43" fontId="62" fillId="34" borderId="15" xfId="1" applyFont="1" applyFill="1" applyBorder="1" applyAlignment="1">
      <alignment horizontal="right" vertical="center"/>
    </xf>
    <xf numFmtId="167" fontId="57" fillId="34" borderId="1" xfId="1" applyNumberFormat="1" applyFont="1" applyFill="1" applyBorder="1" applyAlignment="1">
      <alignment vertical="center"/>
    </xf>
    <xf numFmtId="43" fontId="57" fillId="34" borderId="15" xfId="1" applyFont="1" applyFill="1" applyBorder="1" applyAlignment="1">
      <alignment horizontal="right" vertical="center"/>
    </xf>
    <xf numFmtId="0" fontId="57" fillId="34" borderId="56" xfId="19" applyFont="1" applyFill="1" applyBorder="1" applyAlignment="1">
      <alignment horizontal="center" vertical="center"/>
    </xf>
    <xf numFmtId="43" fontId="57" fillId="34" borderId="10" xfId="53" applyFont="1" applyFill="1" applyBorder="1" applyAlignment="1">
      <alignment vertical="center"/>
    </xf>
    <xf numFmtId="43" fontId="57" fillId="34" borderId="10" xfId="1" applyFont="1" applyFill="1" applyBorder="1" applyAlignment="1">
      <alignment vertical="center"/>
    </xf>
    <xf numFmtId="43" fontId="57" fillId="34" borderId="10" xfId="1" applyFont="1" applyFill="1" applyBorder="1" applyAlignment="1">
      <alignment horizontal="right" vertical="center"/>
    </xf>
    <xf numFmtId="1" fontId="57" fillId="34" borderId="1" xfId="1" applyNumberFormat="1" applyFont="1" applyFill="1" applyBorder="1" applyAlignment="1">
      <alignment horizontal="center" vertical="center"/>
    </xf>
    <xf numFmtId="43" fontId="57" fillId="34" borderId="10" xfId="1" applyFont="1" applyFill="1" applyBorder="1" applyAlignment="1" applyProtection="1">
      <alignment horizontal="center" vertical="center" wrapText="1"/>
    </xf>
    <xf numFmtId="43" fontId="57" fillId="34" borderId="1" xfId="1" applyFont="1" applyFill="1" applyBorder="1" applyAlignment="1">
      <alignment horizontal="center" vertical="center"/>
    </xf>
    <xf numFmtId="43" fontId="57" fillId="34" borderId="1" xfId="1" applyFont="1" applyFill="1" applyBorder="1" applyAlignment="1">
      <alignment vertical="center"/>
    </xf>
    <xf numFmtId="43" fontId="57" fillId="34" borderId="15" xfId="1" applyFont="1" applyFill="1" applyBorder="1" applyAlignment="1" applyProtection="1">
      <alignment horizontal="center" vertical="center" wrapText="1"/>
    </xf>
    <xf numFmtId="3" fontId="57" fillId="34" borderId="0" xfId="19" applyNumberFormat="1" applyFont="1" applyFill="1" applyAlignment="1">
      <alignment horizontal="center" vertical="center"/>
    </xf>
    <xf numFmtId="43" fontId="57" fillId="34" borderId="0" xfId="1" applyFont="1" applyFill="1" applyBorder="1" applyAlignment="1">
      <alignment vertical="center"/>
    </xf>
    <xf numFmtId="3" fontId="62" fillId="34" borderId="8" xfId="4" applyNumberFormat="1" applyFont="1" applyFill="1" applyBorder="1" applyAlignment="1">
      <alignment horizontal="center" vertical="center" wrapText="1"/>
    </xf>
    <xf numFmtId="43" fontId="62" fillId="34" borderId="12" xfId="1" applyFont="1" applyFill="1" applyBorder="1" applyAlignment="1">
      <alignment horizontal="center" vertical="center" wrapText="1"/>
    </xf>
    <xf numFmtId="3" fontId="57" fillId="34" borderId="9" xfId="4" applyNumberFormat="1" applyFont="1" applyFill="1" applyBorder="1" applyAlignment="1">
      <alignment vertical="center"/>
    </xf>
    <xf numFmtId="43" fontId="57" fillId="34" borderId="13" xfId="1" applyFont="1" applyFill="1" applyBorder="1" applyAlignment="1">
      <alignment vertical="center"/>
    </xf>
    <xf numFmtId="3" fontId="62" fillId="34" borderId="1" xfId="1" applyNumberFormat="1" applyFont="1" applyFill="1" applyBorder="1" applyAlignment="1">
      <alignment vertical="center"/>
    </xf>
    <xf numFmtId="43" fontId="62" fillId="34" borderId="10" xfId="1" applyFont="1" applyFill="1" applyBorder="1" applyAlignment="1">
      <alignment vertical="center"/>
    </xf>
    <xf numFmtId="3" fontId="57" fillId="34" borderId="7" xfId="4" applyNumberFormat="1" applyFont="1" applyFill="1" applyBorder="1" applyAlignment="1">
      <alignment vertical="center"/>
    </xf>
    <xf numFmtId="43" fontId="57" fillId="34" borderId="14" xfId="1" applyFont="1" applyFill="1" applyBorder="1" applyAlignment="1">
      <alignment vertical="center"/>
    </xf>
    <xf numFmtId="3" fontId="57" fillId="34" borderId="0" xfId="4" applyNumberFormat="1" applyFont="1" applyFill="1" applyBorder="1" applyAlignment="1">
      <alignment vertical="center"/>
    </xf>
    <xf numFmtId="43" fontId="62" fillId="34" borderId="10" xfId="1" applyFont="1" applyFill="1" applyBorder="1" applyAlignment="1">
      <alignment vertical="center" wrapText="1"/>
    </xf>
    <xf numFmtId="3" fontId="57" fillId="34" borderId="1" xfId="4" applyNumberFormat="1" applyFont="1" applyFill="1" applyBorder="1" applyAlignment="1">
      <alignment horizontal="center" vertical="center"/>
    </xf>
    <xf numFmtId="43" fontId="57" fillId="34" borderId="15" xfId="1" applyFont="1" applyFill="1" applyBorder="1" applyAlignment="1">
      <alignment vertical="center"/>
    </xf>
    <xf numFmtId="43" fontId="57" fillId="34" borderId="10" xfId="1" applyFont="1" applyFill="1" applyBorder="1" applyAlignment="1">
      <alignment vertical="center" wrapText="1"/>
    </xf>
    <xf numFmtId="3" fontId="57" fillId="34" borderId="10" xfId="1" applyNumberFormat="1" applyFont="1" applyFill="1" applyBorder="1" applyAlignment="1">
      <alignment vertical="center"/>
    </xf>
    <xf numFmtId="3" fontId="57" fillId="34" borderId="56" xfId="19" applyNumberFormat="1" applyFont="1" applyFill="1" applyBorder="1" applyAlignment="1">
      <alignment horizontal="center" vertical="center"/>
    </xf>
    <xf numFmtId="43" fontId="62" fillId="34" borderId="10" xfId="1" applyFont="1" applyFill="1" applyBorder="1" applyAlignment="1">
      <alignment horizontal="center" vertical="center" wrapText="1"/>
    </xf>
    <xf numFmtId="3" fontId="57" fillId="34" borderId="1" xfId="19" applyNumberFormat="1" applyFont="1" applyFill="1" applyBorder="1" applyAlignment="1">
      <alignment horizontal="center" vertical="center"/>
    </xf>
    <xf numFmtId="43" fontId="57" fillId="34" borderId="10" xfId="1" applyFont="1" applyFill="1" applyBorder="1" applyAlignment="1" applyProtection="1">
      <alignment horizontal="center" vertical="center"/>
      <protection locked="0"/>
    </xf>
    <xf numFmtId="9" fontId="57" fillId="34" borderId="10" xfId="298" applyFont="1" applyFill="1" applyBorder="1" applyAlignment="1">
      <alignment vertical="center"/>
    </xf>
    <xf numFmtId="3" fontId="57" fillId="34" borderId="33" xfId="4" applyNumberFormat="1" applyFont="1" applyFill="1" applyBorder="1" applyAlignment="1">
      <alignment horizontal="center" vertical="center"/>
    </xf>
    <xf numFmtId="3" fontId="57" fillId="34" borderId="35" xfId="4" applyNumberFormat="1" applyFont="1" applyFill="1" applyBorder="1" applyAlignment="1">
      <alignment horizontal="center" vertical="center"/>
    </xf>
    <xf numFmtId="3" fontId="57" fillId="34" borderId="33" xfId="1" applyNumberFormat="1" applyFont="1" applyFill="1" applyBorder="1" applyAlignment="1">
      <alignment horizontal="center" vertical="center" wrapText="1"/>
    </xf>
    <xf numFmtId="43" fontId="62" fillId="34" borderId="14" xfId="1" applyFont="1" applyFill="1" applyBorder="1" applyAlignment="1">
      <alignment vertical="center" wrapText="1"/>
    </xf>
    <xf numFmtId="3" fontId="62" fillId="34" borderId="8" xfId="1" applyNumberFormat="1" applyFont="1" applyFill="1" applyBorder="1" applyAlignment="1">
      <alignment horizontal="center" vertical="center" wrapText="1"/>
    </xf>
    <xf numFmtId="43" fontId="57" fillId="34" borderId="10" xfId="1" applyFont="1" applyFill="1" applyBorder="1" applyAlignment="1" applyProtection="1">
      <alignment vertical="center" wrapText="1"/>
    </xf>
    <xf numFmtId="43" fontId="62" fillId="34" borderId="0" xfId="1" applyFont="1" applyFill="1" applyAlignment="1">
      <alignment vertical="center"/>
    </xf>
    <xf numFmtId="167" fontId="57" fillId="34" borderId="0" xfId="1" applyNumberFormat="1" applyFont="1" applyFill="1" applyBorder="1" applyAlignment="1">
      <alignment horizontal="center" vertical="center"/>
    </xf>
    <xf numFmtId="0" fontId="62" fillId="34" borderId="8" xfId="19" applyFont="1" applyFill="1" applyBorder="1" applyAlignment="1">
      <alignment horizontal="center" vertical="top" wrapText="1"/>
    </xf>
    <xf numFmtId="0" fontId="62" fillId="34" borderId="18" xfId="14" applyFont="1" applyFill="1" applyBorder="1" applyAlignment="1">
      <alignment horizontal="center" vertical="center"/>
    </xf>
    <xf numFmtId="0" fontId="57" fillId="34" borderId="1" xfId="14" applyFont="1" applyFill="1" applyBorder="1" applyAlignment="1">
      <alignment horizontal="left" vertical="center" wrapText="1"/>
    </xf>
    <xf numFmtId="0" fontId="57" fillId="34" borderId="1" xfId="14" applyFont="1" applyFill="1" applyBorder="1" applyAlignment="1">
      <alignment vertical="center" wrapText="1"/>
    </xf>
    <xf numFmtId="0" fontId="62" fillId="34" borderId="1" xfId="19" applyFont="1" applyFill="1" applyBorder="1" applyAlignment="1">
      <alignment vertical="top" wrapText="1"/>
    </xf>
    <xf numFmtId="0" fontId="70" fillId="34" borderId="1" xfId="19" applyFont="1" applyFill="1" applyBorder="1" applyAlignment="1">
      <alignment vertical="top" wrapText="1"/>
    </xf>
    <xf numFmtId="0" fontId="57" fillId="34" borderId="1" xfId="19" applyFont="1" applyFill="1" applyBorder="1" applyAlignment="1">
      <alignment vertical="top" wrapText="1"/>
    </xf>
    <xf numFmtId="0" fontId="57" fillId="34" borderId="1" xfId="19" applyFont="1" applyFill="1" applyBorder="1" applyAlignment="1">
      <alignment horizontal="left" vertical="top" wrapText="1"/>
    </xf>
    <xf numFmtId="0" fontId="57" fillId="34" borderId="5" xfId="19" applyFont="1" applyFill="1" applyBorder="1" applyAlignment="1">
      <alignment horizontal="left" vertical="top" wrapText="1"/>
    </xf>
    <xf numFmtId="0" fontId="62" fillId="34" borderId="0" xfId="19" applyFont="1" applyFill="1" applyAlignment="1">
      <alignment vertical="top" wrapText="1"/>
    </xf>
    <xf numFmtId="0" fontId="57" fillId="34" borderId="4" xfId="19" applyFont="1" applyFill="1" applyBorder="1" applyAlignment="1">
      <alignment vertical="top" wrapText="1"/>
    </xf>
    <xf numFmtId="0" fontId="57" fillId="34" borderId="0" xfId="19" applyFont="1" applyFill="1" applyAlignment="1">
      <alignment vertical="top" wrapText="1"/>
    </xf>
    <xf numFmtId="0" fontId="57" fillId="34" borderId="0" xfId="19" applyFont="1" applyFill="1"/>
    <xf numFmtId="0" fontId="71" fillId="34" borderId="1" xfId="19" applyFont="1" applyFill="1" applyBorder="1" applyAlignment="1">
      <alignment horizontal="left" vertical="top" wrapText="1"/>
    </xf>
    <xf numFmtId="0" fontId="62" fillId="34" borderId="1" xfId="14" applyFont="1" applyFill="1" applyBorder="1" applyAlignment="1">
      <alignment vertical="center" wrapText="1"/>
    </xf>
    <xf numFmtId="0" fontId="62" fillId="34" borderId="0" xfId="12" applyFont="1" applyFill="1" applyAlignment="1">
      <alignment horizontal="left" wrapText="1"/>
    </xf>
    <xf numFmtId="0" fontId="57" fillId="34" borderId="0" xfId="294" applyFont="1" applyFill="1" applyAlignment="1">
      <alignment vertical="top"/>
    </xf>
    <xf numFmtId="0" fontId="57" fillId="34" borderId="0" xfId="19" applyFont="1" applyFill="1" applyAlignment="1">
      <alignment horizontal="center" vertical="top" wrapText="1"/>
    </xf>
    <xf numFmtId="0" fontId="57" fillId="34" borderId="1" xfId="12" applyFont="1" applyFill="1" applyBorder="1" applyAlignment="1">
      <alignment horizontal="left" vertical="center" wrapText="1"/>
    </xf>
    <xf numFmtId="0" fontId="62" fillId="34" borderId="56" xfId="19" applyFont="1" applyFill="1" applyBorder="1" applyAlignment="1">
      <alignment wrapText="1"/>
    </xf>
    <xf numFmtId="0" fontId="57" fillId="34" borderId="56" xfId="12" applyFont="1" applyFill="1" applyBorder="1" applyAlignment="1">
      <alignment horizontal="left" vertical="center" wrapText="1"/>
    </xf>
    <xf numFmtId="0" fontId="62" fillId="34" borderId="1" xfId="295" applyFont="1" applyFill="1" applyBorder="1" applyAlignment="1">
      <alignment horizontal="center" vertical="top" wrapText="1"/>
    </xf>
    <xf numFmtId="0" fontId="72" fillId="34" borderId="56" xfId="19" applyFont="1" applyFill="1" applyBorder="1" applyAlignment="1">
      <alignment wrapText="1"/>
    </xf>
    <xf numFmtId="0" fontId="72" fillId="34" borderId="0" xfId="19" applyFont="1" applyFill="1" applyAlignment="1">
      <alignment wrapText="1"/>
    </xf>
    <xf numFmtId="0" fontId="57" fillId="34" borderId="0" xfId="283" applyFont="1" applyFill="1" applyAlignment="1">
      <alignment vertical="top"/>
    </xf>
    <xf numFmtId="0" fontId="57" fillId="34" borderId="56" xfId="19" applyFont="1" applyFill="1" applyBorder="1" applyAlignment="1">
      <alignment wrapText="1"/>
    </xf>
    <xf numFmtId="0" fontId="72" fillId="34" borderId="1" xfId="19" applyFont="1" applyFill="1" applyBorder="1" applyAlignment="1">
      <alignment wrapText="1"/>
    </xf>
    <xf numFmtId="0" fontId="70" fillId="34" borderId="1" xfId="14" applyFont="1" applyFill="1" applyBorder="1" applyAlignment="1">
      <alignment vertical="center" wrapText="1"/>
    </xf>
    <xf numFmtId="0" fontId="72" fillId="34" borderId="1" xfId="19" applyFont="1" applyFill="1" applyBorder="1" applyAlignment="1">
      <alignment vertical="top" wrapText="1"/>
    </xf>
    <xf numFmtId="0" fontId="75" fillId="34" borderId="1" xfId="19" applyFont="1" applyFill="1" applyBorder="1" applyAlignment="1">
      <alignment vertical="top" wrapText="1"/>
    </xf>
    <xf numFmtId="9" fontId="75" fillId="34" borderId="1" xfId="298" applyFont="1" applyFill="1" applyBorder="1" applyAlignment="1">
      <alignment vertical="top" wrapText="1"/>
    </xf>
    <xf numFmtId="0" fontId="70" fillId="34" borderId="1" xfId="19" applyFont="1" applyFill="1" applyBorder="1" applyAlignment="1">
      <alignment vertical="top"/>
    </xf>
    <xf numFmtId="0" fontId="57" fillId="34" borderId="1" xfId="19" applyFont="1" applyFill="1" applyBorder="1" applyAlignment="1">
      <alignment vertical="center" wrapText="1"/>
    </xf>
    <xf numFmtId="0" fontId="57" fillId="34" borderId="7" xfId="19" applyFont="1" applyFill="1" applyBorder="1" applyAlignment="1">
      <alignment vertical="top" wrapText="1"/>
    </xf>
    <xf numFmtId="0" fontId="57" fillId="34" borderId="9" xfId="19" applyFont="1" applyFill="1" applyBorder="1" applyAlignment="1">
      <alignment vertical="top" wrapText="1"/>
    </xf>
    <xf numFmtId="0" fontId="57" fillId="34" borderId="0" xfId="19" applyFont="1" applyFill="1" applyAlignment="1">
      <alignment horizontal="center" vertical="top"/>
    </xf>
    <xf numFmtId="0" fontId="62" fillId="34" borderId="11" xfId="19" applyFont="1" applyFill="1" applyBorder="1" applyAlignment="1">
      <alignment horizontal="center" vertical="top" wrapText="1"/>
    </xf>
    <xf numFmtId="0" fontId="62" fillId="34" borderId="17" xfId="14" applyFont="1" applyFill="1" applyBorder="1" applyAlignment="1">
      <alignment horizontal="center" vertical="center"/>
    </xf>
    <xf numFmtId="0" fontId="62" fillId="34" borderId="2" xfId="14" applyFont="1" applyFill="1" applyBorder="1" applyAlignment="1">
      <alignment horizontal="center" vertical="center"/>
    </xf>
    <xf numFmtId="0" fontId="57" fillId="34" borderId="2" xfId="14" applyFont="1" applyFill="1" applyBorder="1" applyAlignment="1">
      <alignment horizontal="center" vertical="center"/>
    </xf>
    <xf numFmtId="0" fontId="57" fillId="34" borderId="2" xfId="19" applyFont="1" applyFill="1" applyBorder="1" applyAlignment="1">
      <alignment horizontal="center" vertical="top"/>
    </xf>
    <xf numFmtId="0" fontId="62" fillId="34" borderId="2" xfId="19" applyFont="1" applyFill="1" applyBorder="1" applyAlignment="1">
      <alignment horizontal="center" vertical="top"/>
    </xf>
    <xf numFmtId="0" fontId="62" fillId="34" borderId="2" xfId="19" applyFont="1" applyFill="1" applyBorder="1" applyAlignment="1">
      <alignment horizontal="center" vertical="top" wrapText="1"/>
    </xf>
    <xf numFmtId="0" fontId="57" fillId="34" borderId="2" xfId="19" applyFont="1" applyFill="1" applyBorder="1" applyAlignment="1">
      <alignment horizontal="center" vertical="top" wrapText="1"/>
    </xf>
    <xf numFmtId="0" fontId="57" fillId="34" borderId="16" xfId="19" applyFont="1" applyFill="1" applyBorder="1" applyAlignment="1">
      <alignment horizontal="center" vertical="top" wrapText="1"/>
    </xf>
    <xf numFmtId="0" fontId="62" fillId="34" borderId="6" xfId="19" applyFont="1" applyFill="1" applyBorder="1" applyAlignment="1">
      <alignment horizontal="center" vertical="top"/>
    </xf>
    <xf numFmtId="0" fontId="57" fillId="34" borderId="3" xfId="19" applyFont="1" applyFill="1" applyBorder="1" applyAlignment="1">
      <alignment horizontal="center" vertical="top"/>
    </xf>
    <xf numFmtId="0" fontId="57" fillId="34" borderId="2" xfId="19" applyFont="1" applyFill="1" applyBorder="1" applyAlignment="1">
      <alignment horizontal="center" vertical="center"/>
    </xf>
    <xf numFmtId="11" fontId="57" fillId="34" borderId="2" xfId="19" applyNumberFormat="1" applyFont="1" applyFill="1" applyBorder="1" applyAlignment="1">
      <alignment horizontal="center" vertical="top"/>
    </xf>
    <xf numFmtId="0" fontId="62" fillId="34" borderId="2" xfId="19" applyFont="1" applyFill="1" applyBorder="1" applyAlignment="1">
      <alignment horizontal="center" vertical="center"/>
    </xf>
    <xf numFmtId="0" fontId="57" fillId="34" borderId="2" xfId="19" applyFont="1" applyFill="1" applyBorder="1" applyAlignment="1">
      <alignment horizontal="center" wrapText="1"/>
    </xf>
    <xf numFmtId="0" fontId="69" fillId="34" borderId="2" xfId="19" applyFont="1" applyFill="1" applyBorder="1" applyAlignment="1">
      <alignment horizontal="center" vertical="center"/>
    </xf>
    <xf numFmtId="0" fontId="62" fillId="34" borderId="2" xfId="23" applyFont="1" applyFill="1" applyBorder="1" applyAlignment="1">
      <alignment horizontal="center" wrapText="1"/>
    </xf>
    <xf numFmtId="0" fontId="57" fillId="34" borderId="2" xfId="12" applyFont="1" applyFill="1" applyBorder="1" applyAlignment="1">
      <alignment horizontal="center" vertical="top" wrapText="1"/>
    </xf>
    <xf numFmtId="0" fontId="57" fillId="34" borderId="2" xfId="12" applyFont="1" applyFill="1" applyBorder="1" applyAlignment="1">
      <alignment horizontal="center" vertical="center" wrapText="1"/>
    </xf>
    <xf numFmtId="0" fontId="62" fillId="34" borderId="2" xfId="295" applyFont="1" applyFill="1" applyBorder="1" applyAlignment="1">
      <alignment horizontal="center" vertical="top" wrapText="1"/>
    </xf>
    <xf numFmtId="0" fontId="57" fillId="34" borderId="2" xfId="296" applyFont="1" applyFill="1" applyBorder="1" applyAlignment="1">
      <alignment horizontal="center" vertical="center"/>
    </xf>
    <xf numFmtId="0" fontId="57" fillId="34" borderId="2" xfId="19" applyFont="1" applyFill="1" applyBorder="1" applyAlignment="1">
      <alignment horizontal="center" vertical="center" wrapText="1"/>
    </xf>
    <xf numFmtId="0" fontId="57" fillId="34" borderId="6" xfId="19" applyFont="1" applyFill="1" applyBorder="1" applyAlignment="1">
      <alignment horizontal="center" vertical="center" wrapText="1"/>
    </xf>
    <xf numFmtId="0" fontId="57" fillId="34" borderId="6" xfId="297" applyFont="1" applyFill="1" applyBorder="1" applyAlignment="1">
      <alignment horizontal="center" vertical="center" wrapText="1"/>
    </xf>
    <xf numFmtId="0" fontId="57" fillId="34" borderId="2" xfId="68" applyFont="1" applyFill="1" applyBorder="1" applyAlignment="1">
      <alignment horizontal="center" vertical="top"/>
    </xf>
    <xf numFmtId="166" fontId="57" fillId="34" borderId="2" xfId="68" applyNumberFormat="1" applyFont="1" applyFill="1" applyBorder="1" applyAlignment="1">
      <alignment horizontal="center" vertical="top"/>
    </xf>
    <xf numFmtId="9" fontId="57" fillId="34" borderId="2" xfId="298" applyFont="1" applyFill="1" applyBorder="1" applyAlignment="1">
      <alignment horizontal="center" vertical="top"/>
    </xf>
    <xf numFmtId="0" fontId="57" fillId="34" borderId="32" xfId="19" applyFont="1" applyFill="1" applyBorder="1" applyAlignment="1">
      <alignment horizontal="center" vertical="top"/>
    </xf>
    <xf numFmtId="0" fontId="57" fillId="34" borderId="34" xfId="19" applyFont="1" applyFill="1" applyBorder="1" applyAlignment="1">
      <alignment horizontal="center" vertical="top"/>
    </xf>
    <xf numFmtId="11" fontId="57" fillId="34" borderId="2" xfId="19" applyNumberFormat="1" applyFont="1" applyFill="1" applyBorder="1" applyAlignment="1">
      <alignment horizontal="center" vertical="top" wrapText="1"/>
    </xf>
    <xf numFmtId="11" fontId="57" fillId="34" borderId="32" xfId="19" applyNumberFormat="1" applyFont="1" applyFill="1" applyBorder="1" applyAlignment="1">
      <alignment horizontal="center" vertical="top" wrapText="1"/>
    </xf>
    <xf numFmtId="2" fontId="57" fillId="34" borderId="2" xfId="68" applyNumberFormat="1" applyFont="1" applyFill="1" applyBorder="1" applyAlignment="1">
      <alignment horizontal="center" vertical="top"/>
    </xf>
    <xf numFmtId="164" fontId="57" fillId="34" borderId="2" xfId="299" applyFont="1" applyFill="1" applyBorder="1" applyAlignment="1" applyProtection="1">
      <alignment horizontal="center" vertical="top" wrapText="1"/>
    </xf>
    <xf numFmtId="0" fontId="57" fillId="34" borderId="0" xfId="19" applyFont="1" applyFill="1" applyAlignment="1">
      <alignment horizontal="center"/>
    </xf>
    <xf numFmtId="3" fontId="57" fillId="34" borderId="56" xfId="4" applyNumberFormat="1" applyFont="1" applyFill="1" applyBorder="1" applyAlignment="1">
      <alignment horizontal="center" vertical="center"/>
    </xf>
    <xf numFmtId="0" fontId="17" fillId="0" borderId="56" xfId="19" applyBorder="1" applyAlignment="1">
      <alignment horizontal="center" vertical="top"/>
    </xf>
    <xf numFmtId="0" fontId="57" fillId="34" borderId="56" xfId="19" applyFont="1" applyFill="1" applyBorder="1" applyAlignment="1">
      <alignment vertical="top" wrapText="1"/>
    </xf>
    <xf numFmtId="0" fontId="17" fillId="0" borderId="56" xfId="19" applyBorder="1" applyAlignment="1">
      <alignment horizontal="center" vertical="top" wrapText="1"/>
    </xf>
    <xf numFmtId="3" fontId="57" fillId="34" borderId="56" xfId="1" applyNumberFormat="1" applyFont="1" applyFill="1" applyBorder="1" applyAlignment="1">
      <alignment horizontal="center" vertical="center" wrapText="1"/>
    </xf>
    <xf numFmtId="167" fontId="57" fillId="34" borderId="56" xfId="1" applyNumberFormat="1" applyFont="1" applyFill="1" applyBorder="1" applyAlignment="1">
      <alignment horizontal="center" vertical="center" wrapText="1"/>
    </xf>
    <xf numFmtId="0" fontId="62" fillId="34" borderId="56" xfId="19" applyFont="1" applyFill="1" applyBorder="1" applyAlignment="1">
      <alignment vertical="top" wrapText="1"/>
    </xf>
    <xf numFmtId="0" fontId="18" fillId="0" borderId="56" xfId="12" applyFont="1" applyBorder="1" applyAlignment="1">
      <alignment horizontal="left" vertical="center" wrapText="1"/>
    </xf>
    <xf numFmtId="0" fontId="17" fillId="0" borderId="56" xfId="12" applyFont="1" applyBorder="1" applyAlignment="1">
      <alignment horizontal="center" vertical="center" wrapText="1"/>
    </xf>
    <xf numFmtId="49" fontId="17" fillId="0" borderId="2" xfId="287" applyNumberFormat="1" applyFont="1" applyBorder="1" applyAlignment="1">
      <alignment horizontal="center" vertical="center" wrapText="1"/>
    </xf>
    <xf numFmtId="0" fontId="17" fillId="0" borderId="56" xfId="287" applyFont="1" applyBorder="1" applyAlignment="1">
      <alignment horizontal="left" vertical="center" wrapText="1"/>
    </xf>
    <xf numFmtId="4" fontId="17" fillId="0" borderId="56" xfId="257" applyNumberFormat="1" applyFont="1" applyBorder="1" applyAlignment="1">
      <alignment horizontal="center" vertical="center"/>
    </xf>
    <xf numFmtId="0" fontId="17" fillId="0" borderId="1" xfId="295" applyFont="1" applyBorder="1" applyAlignment="1">
      <alignment horizontal="left" vertical="center" wrapText="1"/>
    </xf>
    <xf numFmtId="0" fontId="17" fillId="0" borderId="1" xfId="295" applyFont="1" applyBorder="1" applyAlignment="1">
      <alignment horizontal="center" vertical="center"/>
    </xf>
    <xf numFmtId="4" fontId="17" fillId="0" borderId="43" xfId="1" applyNumberFormat="1" applyFont="1" applyBorder="1" applyAlignment="1">
      <alignment vertical="center"/>
    </xf>
    <xf numFmtId="4" fontId="17" fillId="0" borderId="44" xfId="1" applyNumberFormat="1" applyFont="1" applyBorder="1" applyAlignment="1">
      <alignment vertical="center"/>
    </xf>
    <xf numFmtId="0" fontId="17" fillId="0" borderId="40" xfId="19" applyBorder="1" applyAlignment="1">
      <alignment horizontal="center" vertical="center"/>
    </xf>
    <xf numFmtId="0" fontId="64" fillId="0" borderId="60" xfId="19" applyFont="1" applyBorder="1" applyAlignment="1">
      <alignment horizontal="left" vertical="center" wrapText="1"/>
    </xf>
    <xf numFmtId="0" fontId="64" fillId="0" borderId="60" xfId="19" applyFont="1" applyBorder="1" applyAlignment="1">
      <alignment horizontal="center" vertical="center"/>
    </xf>
    <xf numFmtId="0" fontId="17" fillId="0" borderId="30" xfId="19" applyBorder="1"/>
    <xf numFmtId="169" fontId="63" fillId="0" borderId="60" xfId="19" applyNumberFormat="1" applyFont="1" applyBorder="1" applyAlignment="1">
      <alignment horizontal="left" vertical="center"/>
    </xf>
    <xf numFmtId="169" fontId="64" fillId="0" borderId="60" xfId="19" applyNumberFormat="1" applyFont="1" applyBorder="1" applyAlignment="1">
      <alignment horizontal="left" vertical="center"/>
    </xf>
    <xf numFmtId="0" fontId="22" fillId="0" borderId="60" xfId="19" applyFont="1" applyBorder="1" applyAlignment="1">
      <alignment horizontal="left" vertical="center" wrapText="1"/>
    </xf>
    <xf numFmtId="0" fontId="18" fillId="0" borderId="60" xfId="19" applyFont="1" applyBorder="1" applyAlignment="1">
      <alignment horizontal="left" vertical="center" wrapText="1"/>
    </xf>
    <xf numFmtId="0" fontId="17" fillId="0" borderId="56" xfId="19" applyBorder="1" applyAlignment="1">
      <alignment wrapText="1"/>
    </xf>
    <xf numFmtId="3" fontId="18" fillId="0" borderId="0" xfId="19" applyNumberFormat="1" applyFont="1"/>
    <xf numFmtId="172" fontId="18" fillId="0" borderId="0" xfId="19" applyNumberFormat="1" applyFont="1"/>
    <xf numFmtId="172" fontId="17" fillId="0" borderId="0" xfId="19" applyNumberFormat="1"/>
    <xf numFmtId="4" fontId="17" fillId="0" borderId="43" xfId="257" applyNumberFormat="1" applyFont="1" applyBorder="1"/>
    <xf numFmtId="1" fontId="20" fillId="0" borderId="53" xfId="302" applyNumberFormat="1" applyFont="1" applyBorder="1" applyAlignment="1">
      <alignment horizontal="center" vertical="center"/>
    </xf>
    <xf numFmtId="1" fontId="20" fillId="0" borderId="53" xfId="302" applyNumberFormat="1" applyFont="1" applyBorder="1" applyAlignment="1">
      <alignment horizontal="left" vertical="center"/>
    </xf>
    <xf numFmtId="0" fontId="77" fillId="0" borderId="57" xfId="302" applyNumberFormat="1" applyFont="1" applyBorder="1" applyAlignment="1">
      <alignment vertical="center" wrapText="1"/>
    </xf>
    <xf numFmtId="0" fontId="77" fillId="0" borderId="57" xfId="302" applyNumberFormat="1" applyFont="1" applyBorder="1" applyAlignment="1">
      <alignment horizontal="center" vertical="center"/>
    </xf>
    <xf numFmtId="170" fontId="20" fillId="0" borderId="58" xfId="302" applyNumberFormat="1" applyFont="1" applyBorder="1" applyAlignment="1">
      <alignment vertical="center" wrapText="1"/>
    </xf>
    <xf numFmtId="3" fontId="20" fillId="0" borderId="55" xfId="302" applyNumberFormat="1" applyFont="1" applyBorder="1" applyAlignment="1">
      <alignment horizontal="center" vertical="center"/>
    </xf>
    <xf numFmtId="170" fontId="20" fillId="0" borderId="59" xfId="302" applyNumberFormat="1" applyFont="1" applyBorder="1" applyAlignment="1">
      <alignment vertical="center" wrapText="1"/>
    </xf>
    <xf numFmtId="1" fontId="20" fillId="0" borderId="54" xfId="302" applyNumberFormat="1" applyFont="1" applyBorder="1" applyAlignment="1">
      <alignment horizontal="center" vertical="center"/>
    </xf>
    <xf numFmtId="4" fontId="17" fillId="0" borderId="0" xfId="19" applyNumberFormat="1"/>
    <xf numFmtId="4" fontId="18" fillId="0" borderId="0" xfId="19" applyNumberFormat="1" applyFont="1"/>
    <xf numFmtId="169" fontId="67" fillId="0" borderId="60" xfId="19" applyNumberFormat="1" applyFont="1" applyBorder="1" applyAlignment="1">
      <alignment horizontal="left" vertical="center" wrapText="1"/>
    </xf>
    <xf numFmtId="3" fontId="67" fillId="0" borderId="60" xfId="19" applyNumberFormat="1" applyFont="1" applyBorder="1" applyAlignment="1">
      <alignment horizontal="center" vertical="center"/>
    </xf>
    <xf numFmtId="3" fontId="17" fillId="0" borderId="0" xfId="296" applyNumberFormat="1" applyFont="1"/>
    <xf numFmtId="3" fontId="57" fillId="0" borderId="0" xfId="19" applyNumberFormat="1" applyFont="1"/>
    <xf numFmtId="3" fontId="17" fillId="0" borderId="0" xfId="298" applyNumberFormat="1"/>
    <xf numFmtId="3" fontId="30" fillId="0" borderId="0" xfId="69" applyNumberFormat="1" applyAlignment="1">
      <alignment horizontal="left"/>
    </xf>
    <xf numFmtId="174" fontId="17" fillId="0" borderId="0" xfId="19" applyNumberFormat="1"/>
    <xf numFmtId="3" fontId="18" fillId="0" borderId="1" xfId="1" applyNumberFormat="1" applyFont="1" applyBorder="1" applyAlignment="1">
      <alignment horizontal="center" vertical="top" wrapText="1"/>
    </xf>
    <xf numFmtId="3" fontId="17" fillId="0" borderId="0" xfId="1" applyNumberFormat="1" applyFont="1" applyAlignment="1">
      <alignment horizontal="center"/>
    </xf>
    <xf numFmtId="3" fontId="18" fillId="0" borderId="8" xfId="1" applyNumberFormat="1" applyFont="1" applyBorder="1" applyAlignment="1">
      <alignment horizontal="center" vertical="center" wrapText="1"/>
    </xf>
    <xf numFmtId="3" fontId="18" fillId="0" borderId="18" xfId="1" applyNumberFormat="1" applyFont="1" applyFill="1" applyBorder="1" applyAlignment="1">
      <alignment horizontal="center" vertical="center"/>
    </xf>
    <xf numFmtId="3" fontId="18" fillId="0" borderId="1" xfId="1" applyNumberFormat="1" applyFont="1" applyFill="1" applyBorder="1" applyAlignment="1">
      <alignment horizontal="center" vertical="center"/>
    </xf>
    <xf numFmtId="3" fontId="17" fillId="0" borderId="1" xfId="1" applyNumberFormat="1" applyFont="1" applyFill="1" applyBorder="1" applyAlignment="1">
      <alignment horizontal="center" vertical="center"/>
    </xf>
    <xf numFmtId="3" fontId="17" fillId="0" borderId="0" xfId="1" applyNumberFormat="1" applyFont="1" applyFill="1" applyBorder="1" applyAlignment="1">
      <alignment horizontal="center" vertical="center"/>
    </xf>
    <xf numFmtId="3" fontId="17" fillId="0" borderId="5" xfId="1" applyNumberFormat="1" applyFont="1" applyBorder="1" applyAlignment="1">
      <alignment horizontal="center" vertical="top"/>
    </xf>
    <xf numFmtId="3" fontId="17" fillId="0" borderId="4" xfId="1" applyNumberFormat="1" applyFont="1" applyBorder="1" applyAlignment="1">
      <alignment horizontal="center" vertical="top"/>
    </xf>
    <xf numFmtId="3" fontId="17" fillId="0" borderId="1" xfId="1" applyNumberFormat="1" applyFont="1" applyBorder="1" applyAlignment="1">
      <alignment horizontal="center" vertical="top"/>
    </xf>
    <xf numFmtId="3" fontId="17" fillId="0" borderId="56" xfId="1" applyNumberFormat="1" applyBorder="1" applyAlignment="1">
      <alignment horizontal="center" vertical="center"/>
    </xf>
    <xf numFmtId="3" fontId="17" fillId="0" borderId="1" xfId="1" applyNumberFormat="1" applyFont="1" applyFill="1" applyBorder="1" applyAlignment="1">
      <alignment vertical="center"/>
    </xf>
    <xf numFmtId="3" fontId="17" fillId="0" borderId="1" xfId="1" applyNumberFormat="1" applyFont="1" applyBorder="1" applyAlignment="1">
      <alignment horizontal="center" vertical="center"/>
    </xf>
    <xf numFmtId="3" fontId="18" fillId="0" borderId="5" xfId="1" applyNumberFormat="1" applyFont="1" applyBorder="1" applyAlignment="1">
      <alignment horizontal="center" vertical="top" wrapText="1"/>
    </xf>
    <xf numFmtId="3" fontId="17" fillId="0" borderId="0" xfId="1" applyNumberFormat="1" applyAlignment="1">
      <alignment horizontal="center"/>
    </xf>
    <xf numFmtId="0" fontId="57" fillId="34" borderId="0" xfId="19" applyFont="1" applyFill="1" applyAlignment="1">
      <alignment wrapText="1"/>
    </xf>
    <xf numFmtId="0" fontId="17" fillId="0" borderId="0" xfId="283" applyFont="1" applyAlignment="1">
      <alignment vertical="top"/>
    </xf>
    <xf numFmtId="0" fontId="62" fillId="34" borderId="0" xfId="283" applyFont="1" applyFill="1" applyAlignment="1">
      <alignment vertical="top"/>
    </xf>
    <xf numFmtId="0" fontId="57" fillId="0" borderId="2" xfId="19" applyFont="1" applyBorder="1" applyAlignment="1">
      <alignment horizontal="center" vertical="center"/>
    </xf>
    <xf numFmtId="43" fontId="57" fillId="0" borderId="10" xfId="1" applyFont="1" applyFill="1" applyBorder="1" applyAlignment="1">
      <alignment vertical="center"/>
    </xf>
    <xf numFmtId="43" fontId="57" fillId="0" borderId="15" xfId="1" applyFont="1" applyFill="1" applyBorder="1" applyAlignment="1">
      <alignment vertical="center"/>
    </xf>
    <xf numFmtId="0" fontId="57" fillId="34" borderId="32" xfId="19" applyFont="1" applyFill="1" applyBorder="1" applyAlignment="1">
      <alignment horizontal="center" vertical="center"/>
    </xf>
    <xf numFmtId="0" fontId="57" fillId="34" borderId="33" xfId="19" applyFont="1" applyFill="1" applyBorder="1" applyAlignment="1">
      <alignment wrapText="1"/>
    </xf>
    <xf numFmtId="0" fontId="17" fillId="0" borderId="33" xfId="19" applyBorder="1" applyAlignment="1">
      <alignment horizontal="center"/>
    </xf>
    <xf numFmtId="3" fontId="17" fillId="0" borderId="33" xfId="19" applyNumberFormat="1" applyBorder="1" applyAlignment="1">
      <alignment horizontal="center"/>
    </xf>
    <xf numFmtId="3" fontId="57" fillId="34" borderId="33" xfId="19" applyNumberFormat="1" applyFont="1" applyFill="1" applyBorder="1" applyAlignment="1">
      <alignment horizontal="center" vertical="center"/>
    </xf>
    <xf numFmtId="0" fontId="57" fillId="34" borderId="32" xfId="12" applyFont="1" applyFill="1" applyBorder="1" applyAlignment="1">
      <alignment horizontal="center" vertical="top" wrapText="1"/>
    </xf>
    <xf numFmtId="0" fontId="57" fillId="34" borderId="33" xfId="294" applyFont="1" applyFill="1" applyBorder="1" applyAlignment="1">
      <alignment vertical="top"/>
    </xf>
    <xf numFmtId="0" fontId="17" fillId="0" borderId="32" xfId="12" applyFont="1" applyBorder="1" applyAlignment="1">
      <alignment horizontal="center" vertical="center" wrapText="1"/>
    </xf>
    <xf numFmtId="0" fontId="17" fillId="0" borderId="33" xfId="12" applyFont="1" applyBorder="1" applyAlignment="1">
      <alignment horizontal="left" vertical="center" wrapText="1"/>
    </xf>
    <xf numFmtId="4" fontId="17" fillId="0" borderId="45" xfId="19" applyNumberFormat="1" applyBorder="1" applyAlignment="1">
      <alignment vertical="center"/>
    </xf>
    <xf numFmtId="4" fontId="17" fillId="0" borderId="46" xfId="19" applyNumberFormat="1" applyBorder="1" applyAlignment="1">
      <alignment vertical="center"/>
    </xf>
    <xf numFmtId="4" fontId="17" fillId="0" borderId="47" xfId="19" applyNumberFormat="1" applyBorder="1" applyAlignment="1">
      <alignment vertical="center"/>
    </xf>
    <xf numFmtId="0" fontId="17" fillId="0" borderId="2" xfId="0" applyFont="1" applyBorder="1" applyAlignment="1">
      <alignment horizontal="center" vertical="top"/>
    </xf>
    <xf numFmtId="0" fontId="26" fillId="0" borderId="56" xfId="0" applyFont="1" applyBorder="1" applyAlignment="1">
      <alignment wrapText="1"/>
    </xf>
    <xf numFmtId="0" fontId="17" fillId="0" borderId="56" xfId="0" applyFont="1" applyBorder="1" applyAlignment="1">
      <alignment horizontal="center" vertical="center"/>
    </xf>
    <xf numFmtId="3" fontId="17" fillId="0" borderId="56" xfId="0" applyNumberFormat="1" applyFont="1" applyBorder="1" applyAlignment="1">
      <alignment horizontal="center" vertical="center"/>
    </xf>
    <xf numFmtId="0" fontId="64" fillId="0" borderId="56" xfId="0" applyFont="1" applyBorder="1" applyAlignment="1">
      <alignment horizontal="left" vertical="top" wrapText="1"/>
    </xf>
    <xf numFmtId="0" fontId="17" fillId="0" borderId="2" xfId="12" applyFont="1" applyBorder="1" applyAlignment="1">
      <alignment horizontal="center" vertical="top" wrapText="1"/>
    </xf>
    <xf numFmtId="0" fontId="17" fillId="0" borderId="0" xfId="24" applyFont="1" applyAlignment="1">
      <alignment vertical="top"/>
    </xf>
    <xf numFmtId="0" fontId="17" fillId="0" borderId="56" xfId="0" applyFont="1" applyBorder="1" applyAlignment="1">
      <alignment wrapText="1"/>
    </xf>
    <xf numFmtId="3" fontId="17" fillId="0" borderId="10" xfId="1" applyNumberFormat="1" applyFont="1" applyFill="1" applyBorder="1" applyAlignment="1">
      <alignment vertical="center"/>
    </xf>
    <xf numFmtId="3" fontId="64" fillId="0" borderId="0" xfId="4" applyNumberFormat="1" applyFont="1" applyFill="1" applyBorder="1" applyAlignment="1">
      <alignment horizontal="center" vertical="center"/>
    </xf>
    <xf numFmtId="0" fontId="17" fillId="0" borderId="60" xfId="0" applyFont="1" applyBorder="1" applyAlignment="1">
      <alignment vertical="center" wrapText="1"/>
    </xf>
    <xf numFmtId="0" fontId="17" fillId="0" borderId="60" xfId="0" applyFont="1" applyBorder="1" applyAlignment="1">
      <alignment horizontal="center" vertical="center"/>
    </xf>
    <xf numFmtId="3" fontId="17" fillId="0" borderId="30" xfId="0" applyNumberFormat="1" applyFont="1" applyBorder="1" applyAlignment="1">
      <alignment horizontal="center" vertical="center"/>
    </xf>
    <xf numFmtId="43" fontId="17" fillId="0" borderId="60" xfId="1"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vertical="top" wrapText="1"/>
      <protection locked="0"/>
    </xf>
    <xf numFmtId="0" fontId="17" fillId="0" borderId="0" xfId="0" applyFont="1" applyAlignment="1" applyProtection="1">
      <alignment horizontal="left" vertical="top"/>
      <protection locked="0"/>
    </xf>
    <xf numFmtId="3" fontId="17" fillId="0" borderId="0" xfId="0" applyNumberFormat="1" applyFont="1" applyAlignment="1" applyProtection="1">
      <alignment horizontal="center" vertical="top"/>
      <protection locked="0"/>
    </xf>
    <xf numFmtId="0" fontId="17" fillId="0" borderId="0" xfId="0" applyFont="1" applyAlignment="1" applyProtection="1">
      <alignment vertical="top"/>
      <protection locked="0"/>
    </xf>
    <xf numFmtId="169" fontId="18" fillId="0" borderId="11" xfId="0" applyNumberFormat="1" applyFont="1" applyBorder="1" applyAlignment="1" applyProtection="1">
      <alignment horizontal="center" vertical="center" wrapText="1"/>
      <protection locked="0"/>
    </xf>
    <xf numFmtId="169" fontId="18" fillId="0" borderId="61" xfId="0" applyNumberFormat="1" applyFont="1" applyBorder="1" applyAlignment="1" applyProtection="1">
      <alignment horizontal="center" vertical="top" wrapText="1"/>
      <protection locked="0"/>
    </xf>
    <xf numFmtId="169" fontId="18" fillId="0" borderId="8" xfId="0" applyNumberFormat="1" applyFont="1" applyBorder="1" applyAlignment="1" applyProtection="1">
      <alignment horizontal="center" vertical="top" wrapText="1"/>
      <protection locked="0"/>
    </xf>
    <xf numFmtId="0" fontId="18" fillId="0" borderId="0" xfId="0" applyFont="1" applyAlignment="1" applyProtection="1">
      <alignment vertical="top" wrapText="1"/>
      <protection locked="0"/>
    </xf>
    <xf numFmtId="169" fontId="17" fillId="0" borderId="2" xfId="0" applyNumberFormat="1" applyFont="1" applyBorder="1" applyAlignment="1" applyProtection="1">
      <alignment horizontal="center" vertical="center"/>
      <protection locked="0"/>
    </xf>
    <xf numFmtId="169" fontId="17" fillId="0" borderId="20" xfId="0" applyNumberFormat="1" applyFont="1" applyBorder="1" applyAlignment="1" applyProtection="1">
      <alignment horizontal="left" vertical="top" wrapText="1"/>
      <protection locked="0"/>
    </xf>
    <xf numFmtId="169" fontId="17" fillId="0" borderId="5" xfId="0" applyNumberFormat="1" applyFont="1" applyBorder="1" applyAlignment="1" applyProtection="1">
      <alignment horizontal="left" vertical="top"/>
      <protection locked="0"/>
    </xf>
    <xf numFmtId="3" fontId="17" fillId="0" borderId="5" xfId="0" applyNumberFormat="1" applyFont="1" applyBorder="1" applyAlignment="1" applyProtection="1">
      <alignment horizontal="center"/>
      <protection locked="0"/>
    </xf>
    <xf numFmtId="0" fontId="17"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17" fillId="0" borderId="0" xfId="0" applyFont="1" applyAlignment="1" applyProtection="1">
      <alignment horizontal="left" vertical="top" wrapText="1"/>
      <protection locked="0"/>
    </xf>
    <xf numFmtId="3" fontId="17" fillId="0" borderId="0" xfId="0" applyNumberFormat="1" applyFont="1" applyAlignment="1" applyProtection="1">
      <alignment horizontal="center" vertical="top" wrapText="1"/>
      <protection locked="0"/>
    </xf>
    <xf numFmtId="11" fontId="17" fillId="0" borderId="2" xfId="0" applyNumberFormat="1" applyFont="1" applyBorder="1" applyAlignment="1" applyProtection="1">
      <alignment horizontal="center" vertical="center" wrapText="1"/>
      <protection locked="0"/>
    </xf>
    <xf numFmtId="3" fontId="17" fillId="0" borderId="0" xfId="1" applyNumberFormat="1" applyFont="1" applyBorder="1" applyAlignment="1" applyProtection="1">
      <alignment horizontal="center" vertical="top" wrapText="1"/>
      <protection locked="0"/>
    </xf>
    <xf numFmtId="0" fontId="17" fillId="0" borderId="0" xfId="0" applyFont="1" applyProtection="1">
      <protection locked="0"/>
    </xf>
    <xf numFmtId="0" fontId="17" fillId="0" borderId="0" xfId="0" applyFont="1" applyAlignment="1" applyProtection="1">
      <alignment vertical="center"/>
      <protection locked="0"/>
    </xf>
    <xf numFmtId="169" fontId="17" fillId="0" borderId="62" xfId="0" applyNumberFormat="1" applyFont="1" applyBorder="1" applyAlignment="1" applyProtection="1">
      <alignment horizontal="left" vertical="top" wrapText="1"/>
      <protection locked="0"/>
    </xf>
    <xf numFmtId="169" fontId="17" fillId="0" borderId="4" xfId="0" applyNumberFormat="1" applyFont="1" applyBorder="1" applyAlignment="1" applyProtection="1">
      <alignment horizontal="left" vertical="top"/>
      <protection locked="0"/>
    </xf>
    <xf numFmtId="169" fontId="78" fillId="0" borderId="4" xfId="298" applyNumberFormat="1" applyFont="1" applyBorder="1" applyAlignment="1" applyProtection="1">
      <alignment horizontal="center" vertical="top"/>
      <protection locked="0"/>
    </xf>
    <xf numFmtId="0" fontId="17" fillId="0" borderId="16" xfId="0" applyFont="1" applyBorder="1" applyAlignment="1" applyProtection="1">
      <alignment horizontal="center" vertical="center" wrapText="1"/>
      <protection locked="0"/>
    </xf>
    <xf numFmtId="0" fontId="17" fillId="0" borderId="5" xfId="0" applyFont="1" applyBorder="1" applyAlignment="1" applyProtection="1">
      <alignment horizontal="left" vertical="top" wrapText="1"/>
      <protection locked="0"/>
    </xf>
    <xf numFmtId="0" fontId="17" fillId="0" borderId="5" xfId="0" applyFont="1" applyBorder="1" applyAlignment="1" applyProtection="1">
      <alignment horizontal="left" vertical="top"/>
      <protection locked="0"/>
    </xf>
    <xf numFmtId="3" fontId="17" fillId="0" borderId="5" xfId="0" applyNumberFormat="1" applyFont="1" applyBorder="1" applyAlignment="1" applyProtection="1">
      <alignment horizontal="center" vertical="top"/>
      <protection locked="0"/>
    </xf>
    <xf numFmtId="0" fontId="18" fillId="0" borderId="6"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vertical="top" wrapText="1"/>
      <protection locked="0"/>
    </xf>
    <xf numFmtId="0" fontId="17" fillId="0" borderId="4" xfId="0" applyFont="1" applyBorder="1" applyAlignment="1" applyProtection="1">
      <alignment horizontal="left" vertical="top"/>
      <protection locked="0"/>
    </xf>
    <xf numFmtId="3" fontId="17" fillId="0" borderId="4" xfId="0" applyNumberFormat="1" applyFont="1" applyBorder="1" applyAlignment="1" applyProtection="1">
      <alignment horizontal="center" vertical="top"/>
      <protection locked="0"/>
    </xf>
    <xf numFmtId="169" fontId="67" fillId="0" borderId="32" xfId="19" applyNumberFormat="1" applyFont="1" applyBorder="1" applyAlignment="1">
      <alignment horizontal="center" vertical="center"/>
    </xf>
    <xf numFmtId="169" fontId="67" fillId="0" borderId="33" xfId="19" applyNumberFormat="1" applyFont="1" applyBorder="1" applyAlignment="1">
      <alignment horizontal="left" vertical="center" wrapText="1"/>
    </xf>
    <xf numFmtId="169" fontId="67" fillId="0" borderId="33" xfId="19" applyNumberFormat="1" applyFont="1" applyBorder="1" applyAlignment="1">
      <alignment horizontal="center" vertical="center"/>
    </xf>
    <xf numFmtId="3" fontId="67" fillId="0" borderId="33" xfId="19" applyNumberFormat="1" applyFont="1" applyBorder="1" applyAlignment="1">
      <alignment horizontal="center" vertical="center"/>
    </xf>
    <xf numFmtId="0" fontId="17" fillId="0" borderId="33" xfId="19" applyBorder="1" applyAlignment="1">
      <alignment horizontal="left" vertical="top" wrapText="1"/>
    </xf>
    <xf numFmtId="3" fontId="17" fillId="0" borderId="33" xfId="19" applyNumberFormat="1" applyBorder="1" applyAlignment="1">
      <alignment horizontal="center" vertical="top" wrapText="1"/>
    </xf>
    <xf numFmtId="0" fontId="17" fillId="0" borderId="1" xfId="286" applyFont="1" applyBorder="1" applyAlignment="1">
      <alignment vertical="center"/>
    </xf>
    <xf numFmtId="3" fontId="17" fillId="0" borderId="56" xfId="1" applyNumberFormat="1" applyFont="1" applyFill="1" applyBorder="1" applyAlignment="1">
      <alignment horizontal="center" vertical="center"/>
    </xf>
    <xf numFmtId="0" fontId="57" fillId="34" borderId="56" xfId="297" applyFont="1" applyFill="1" applyBorder="1" applyAlignment="1">
      <alignment horizontal="left" wrapText="1"/>
    </xf>
    <xf numFmtId="3" fontId="17" fillId="0" borderId="56" xfId="21" applyNumberFormat="1" applyFont="1" applyFill="1" applyBorder="1" applyAlignment="1">
      <alignment horizontal="center" vertical="center"/>
    </xf>
    <xf numFmtId="1" fontId="57" fillId="34" borderId="56" xfId="1" applyNumberFormat="1" applyFont="1" applyFill="1" applyBorder="1" applyAlignment="1" applyProtection="1">
      <alignment horizontal="center" vertical="center"/>
    </xf>
    <xf numFmtId="1" fontId="17" fillId="0" borderId="0" xfId="1" applyNumberFormat="1" applyFont="1" applyFill="1" applyBorder="1" applyAlignment="1" applyProtection="1">
      <alignment horizontal="center" vertical="center"/>
    </xf>
    <xf numFmtId="0" fontId="17" fillId="0" borderId="32" xfId="19" applyBorder="1" applyAlignment="1">
      <alignment horizontal="center" vertical="center" wrapText="1"/>
    </xf>
    <xf numFmtId="0" fontId="17" fillId="0" borderId="33" xfId="25" applyBorder="1" applyAlignment="1">
      <alignment horizontal="left" vertical="center" wrapText="1"/>
    </xf>
    <xf numFmtId="0" fontId="17" fillId="0" borderId="33" xfId="19" applyBorder="1" applyAlignment="1">
      <alignment horizontal="center" vertical="center"/>
    </xf>
    <xf numFmtId="3" fontId="17" fillId="0" borderId="33" xfId="1" applyNumberFormat="1" applyFont="1" applyBorder="1" applyAlignment="1">
      <alignment horizontal="center" vertical="center"/>
    </xf>
    <xf numFmtId="167" fontId="17" fillId="0" borderId="33" xfId="284" applyNumberFormat="1" applyFont="1" applyFill="1" applyBorder="1" applyAlignment="1">
      <alignment horizontal="center" vertical="center"/>
    </xf>
    <xf numFmtId="3" fontId="67" fillId="0" borderId="63" xfId="1" applyNumberFormat="1" applyFont="1" applyFill="1" applyBorder="1" applyAlignment="1">
      <alignment horizontal="center" vertical="center"/>
    </xf>
    <xf numFmtId="169" fontId="18" fillId="0" borderId="1" xfId="0" applyNumberFormat="1" applyFont="1" applyBorder="1" applyAlignment="1" applyProtection="1">
      <alignment horizontal="center" vertical="center" wrapText="1"/>
      <protection locked="0"/>
    </xf>
    <xf numFmtId="169" fontId="18" fillId="0" borderId="1" xfId="0" applyNumberFormat="1" applyFont="1" applyBorder="1" applyAlignment="1" applyProtection="1">
      <alignment horizontal="center" vertical="top" wrapText="1"/>
      <protection locked="0"/>
    </xf>
    <xf numFmtId="169" fontId="64" fillId="0" borderId="56" xfId="19" applyNumberFormat="1" applyFont="1" applyBorder="1" applyAlignment="1">
      <alignment horizontal="center" vertical="center"/>
    </xf>
    <xf numFmtId="169" fontId="64" fillId="0" borderId="56" xfId="19" applyNumberFormat="1" applyFont="1" applyBorder="1" applyAlignment="1">
      <alignment horizontal="left" vertical="center"/>
    </xf>
    <xf numFmtId="3" fontId="64" fillId="0" borderId="56" xfId="19" applyNumberFormat="1" applyFont="1" applyBorder="1" applyAlignment="1">
      <alignment horizontal="center" vertical="center"/>
    </xf>
    <xf numFmtId="3" fontId="64" fillId="0" borderId="63" xfId="1" applyNumberFormat="1" applyFont="1" applyFill="1" applyBorder="1" applyAlignment="1">
      <alignment horizontal="center" vertical="center"/>
    </xf>
    <xf numFmtId="0" fontId="57" fillId="0" borderId="1" xfId="0" applyFont="1" applyBorder="1" applyAlignment="1">
      <alignment horizontal="left" vertical="top" wrapText="1"/>
    </xf>
    <xf numFmtId="0" fontId="17" fillId="0" borderId="56" xfId="0" applyFont="1" applyBorder="1" applyAlignment="1" applyProtection="1">
      <alignment vertical="top" wrapText="1"/>
      <protection locked="0"/>
    </xf>
    <xf numFmtId="0" fontId="17" fillId="0" borderId="56" xfId="0" applyFont="1" applyBorder="1" applyAlignment="1" applyProtection="1">
      <alignment horizontal="left" vertical="top"/>
      <protection locked="0"/>
    </xf>
    <xf numFmtId="3" fontId="17" fillId="0" borderId="56" xfId="0" applyNumberFormat="1" applyFont="1" applyBorder="1" applyAlignment="1" applyProtection="1">
      <alignment horizontal="center" vertical="top"/>
      <protection locked="0"/>
    </xf>
    <xf numFmtId="0" fontId="17" fillId="0" borderId="56" xfId="19" applyBorder="1" applyAlignment="1">
      <alignment horizontal="left" vertical="top" wrapText="1"/>
    </xf>
    <xf numFmtId="3" fontId="17" fillId="0" borderId="56" xfId="19" applyNumberFormat="1" applyBorder="1" applyAlignment="1">
      <alignment horizontal="center" vertical="top" wrapText="1"/>
    </xf>
    <xf numFmtId="0" fontId="17" fillId="0" borderId="63" xfId="0" applyFont="1" applyBorder="1" applyAlignment="1" applyProtection="1">
      <alignment vertical="top" wrapText="1"/>
      <protection locked="0"/>
    </xf>
    <xf numFmtId="0" fontId="18" fillId="0" borderId="63" xfId="0" applyFont="1" applyBorder="1" applyAlignment="1" applyProtection="1">
      <alignment vertical="top" wrapText="1"/>
      <protection locked="0"/>
    </xf>
    <xf numFmtId="0" fontId="55" fillId="0" borderId="63" xfId="0" applyFont="1" applyBorder="1" applyAlignment="1" applyProtection="1">
      <alignment vertical="top" wrapText="1"/>
      <protection locked="0"/>
    </xf>
    <xf numFmtId="0" fontId="57" fillId="34" borderId="56" xfId="12" applyFont="1" applyFill="1" applyBorder="1" applyAlignment="1">
      <alignment horizontal="justify" vertical="center" wrapText="1"/>
    </xf>
    <xf numFmtId="0" fontId="70" fillId="34" borderId="56" xfId="19" applyFont="1" applyFill="1" applyBorder="1" applyAlignment="1">
      <alignment wrapText="1"/>
    </xf>
    <xf numFmtId="0" fontId="57" fillId="34" borderId="56" xfId="19" applyFont="1" applyFill="1" applyBorder="1" applyAlignment="1">
      <alignment horizontal="center" vertical="center" wrapText="1"/>
    </xf>
    <xf numFmtId="0" fontId="69" fillId="34" borderId="56" xfId="19" applyFont="1" applyFill="1" applyBorder="1" applyAlignment="1">
      <alignment wrapText="1"/>
    </xf>
    <xf numFmtId="0" fontId="29" fillId="0" borderId="56" xfId="19" applyFont="1" applyBorder="1" applyAlignment="1">
      <alignment horizontal="center"/>
    </xf>
    <xf numFmtId="0" fontId="73" fillId="34" borderId="56" xfId="19" applyFont="1" applyFill="1" applyBorder="1" applyAlignment="1">
      <alignment wrapText="1"/>
    </xf>
    <xf numFmtId="0" fontId="57" fillId="34" borderId="56" xfId="19" applyFont="1" applyFill="1" applyBorder="1" applyAlignment="1">
      <alignment horizontal="left" vertical="top" wrapText="1"/>
    </xf>
    <xf numFmtId="3" fontId="17" fillId="2" borderId="56" xfId="19" applyNumberFormat="1" applyFill="1" applyBorder="1" applyAlignment="1">
      <alignment horizontal="center"/>
    </xf>
    <xf numFmtId="0" fontId="17" fillId="34" borderId="56" xfId="19" applyFill="1" applyBorder="1" applyAlignment="1">
      <alignment horizontal="center"/>
    </xf>
    <xf numFmtId="0" fontId="26" fillId="0" borderId="56" xfId="19" applyFont="1" applyBorder="1" applyAlignment="1">
      <alignment wrapText="1"/>
    </xf>
    <xf numFmtId="0" fontId="18" fillId="0" borderId="56" xfId="19" applyFont="1" applyBorder="1" applyAlignment="1">
      <alignment horizontal="center" vertical="top" wrapText="1"/>
    </xf>
    <xf numFmtId="3" fontId="62" fillId="34" borderId="56" xfId="4" applyNumberFormat="1" applyFont="1" applyFill="1" applyBorder="1" applyAlignment="1">
      <alignment horizontal="center" vertical="center" wrapText="1"/>
    </xf>
    <xf numFmtId="0" fontId="62" fillId="34" borderId="56" xfId="19" applyFont="1" applyFill="1" applyBorder="1" applyAlignment="1">
      <alignment horizontal="center" vertical="top" wrapText="1"/>
    </xf>
    <xf numFmtId="0" fontId="62" fillId="34" borderId="56" xfId="19" applyFont="1" applyFill="1" applyBorder="1" applyAlignment="1">
      <alignment horizontal="left" vertical="center" wrapText="1"/>
    </xf>
    <xf numFmtId="0" fontId="17" fillId="0" borderId="56" xfId="296" applyFont="1" applyBorder="1" applyAlignment="1">
      <alignment horizontal="center" vertical="center"/>
    </xf>
    <xf numFmtId="3" fontId="17" fillId="0" borderId="56" xfId="296" applyNumberFormat="1" applyFont="1" applyBorder="1" applyAlignment="1">
      <alignment horizontal="center" vertical="center"/>
    </xf>
    <xf numFmtId="3" fontId="57" fillId="34" borderId="56" xfId="296" applyNumberFormat="1" applyFont="1" applyFill="1" applyBorder="1" applyAlignment="1">
      <alignment horizontal="center" vertical="center"/>
    </xf>
    <xf numFmtId="0" fontId="57" fillId="34" borderId="56" xfId="19" applyFont="1" applyFill="1" applyBorder="1" applyAlignment="1">
      <alignment horizontal="left" vertical="center" wrapText="1"/>
    </xf>
    <xf numFmtId="0" fontId="57" fillId="0" borderId="56" xfId="19" applyFont="1" applyBorder="1" applyAlignment="1">
      <alignment wrapText="1"/>
    </xf>
    <xf numFmtId="3" fontId="57" fillId="0" borderId="56" xfId="19" applyNumberFormat="1" applyFont="1" applyBorder="1" applyAlignment="1">
      <alignment horizontal="center" vertical="center"/>
    </xf>
    <xf numFmtId="0" fontId="70" fillId="0" borderId="56" xfId="19" applyFont="1" applyBorder="1" applyAlignment="1">
      <alignment wrapText="1"/>
    </xf>
    <xf numFmtId="3" fontId="57" fillId="0" borderId="1" xfId="19" applyNumberFormat="1" applyFont="1" applyBorder="1" applyAlignment="1">
      <alignment horizontal="center" vertical="center"/>
    </xf>
    <xf numFmtId="0" fontId="17" fillId="0" borderId="56" xfId="28" applyFont="1" applyBorder="1" applyAlignment="1">
      <alignment horizontal="left" vertical="center" wrapText="1"/>
    </xf>
    <xf numFmtId="3" fontId="17" fillId="0" borderId="56" xfId="68" applyNumberFormat="1" applyFont="1" applyBorder="1" applyAlignment="1">
      <alignment horizontal="center" vertical="center"/>
    </xf>
    <xf numFmtId="0" fontId="22" fillId="0" borderId="56" xfId="19" applyFont="1" applyBorder="1" applyAlignment="1">
      <alignment horizontal="left" vertical="center" wrapText="1"/>
    </xf>
    <xf numFmtId="0" fontId="17" fillId="0" borderId="56" xfId="14" applyBorder="1" applyAlignment="1">
      <alignment horizontal="center" vertical="center"/>
    </xf>
    <xf numFmtId="3" fontId="17" fillId="0" borderId="56" xfId="1" applyNumberFormat="1" applyFont="1" applyBorder="1" applyAlignment="1">
      <alignment horizontal="center" vertical="center"/>
    </xf>
    <xf numFmtId="0" fontId="72" fillId="34" borderId="56" xfId="297" applyFont="1" applyFill="1" applyBorder="1" applyAlignment="1">
      <alignment horizontal="left" wrapText="1"/>
    </xf>
    <xf numFmtId="1" fontId="17" fillId="0" borderId="56" xfId="1" applyNumberFormat="1" applyFont="1" applyFill="1" applyBorder="1" applyAlignment="1" applyProtection="1">
      <alignment horizontal="center" vertical="center"/>
    </xf>
    <xf numFmtId="0" fontId="17" fillId="0" borderId="56" xfId="297" applyFont="1" applyBorder="1" applyAlignment="1">
      <alignment horizontal="center"/>
    </xf>
    <xf numFmtId="2" fontId="57" fillId="34" borderId="56" xfId="1" applyNumberFormat="1" applyFont="1" applyFill="1" applyBorder="1" applyAlignment="1" applyProtection="1">
      <alignment horizontal="center" vertical="center"/>
      <protection locked="0"/>
    </xf>
    <xf numFmtId="2" fontId="57" fillId="34" borderId="56" xfId="4" applyNumberFormat="1" applyFont="1" applyFill="1" applyBorder="1" applyAlignment="1">
      <alignment horizontal="center" vertical="center"/>
    </xf>
    <xf numFmtId="1" fontId="57" fillId="34" borderId="56" xfId="4" applyNumberFormat="1" applyFont="1" applyFill="1" applyBorder="1" applyAlignment="1">
      <alignment horizontal="center" vertical="center"/>
    </xf>
    <xf numFmtId="0" fontId="17" fillId="0" borderId="56" xfId="68" applyFont="1" applyBorder="1" applyAlignment="1">
      <alignment horizontal="center" vertical="center"/>
    </xf>
    <xf numFmtId="0" fontId="57" fillId="34" borderId="56" xfId="68" applyFont="1" applyFill="1" applyBorder="1" applyAlignment="1">
      <alignment horizontal="left" vertical="top" wrapText="1"/>
    </xf>
    <xf numFmtId="0" fontId="17" fillId="0" borderId="56" xfId="69" applyFont="1" applyBorder="1" applyAlignment="1">
      <alignment horizontal="center"/>
    </xf>
    <xf numFmtId="4" fontId="57" fillId="34" borderId="56" xfId="68" applyNumberFormat="1" applyFont="1" applyFill="1" applyBorder="1" applyAlignment="1" applyProtection="1">
      <alignment horizontal="center" vertical="center"/>
      <protection locked="0"/>
    </xf>
    <xf numFmtId="0" fontId="57" fillId="34" borderId="56" xfId="69" quotePrefix="1" applyFont="1" applyFill="1" applyBorder="1" applyAlignment="1">
      <alignment horizontal="left" vertical="top" wrapText="1"/>
    </xf>
    <xf numFmtId="0" fontId="17" fillId="0" borderId="56" xfId="69" applyFont="1" applyBorder="1" applyAlignment="1">
      <alignment horizontal="center" vertical="center"/>
    </xf>
    <xf numFmtId="3" fontId="17" fillId="0" borderId="56" xfId="4" applyNumberFormat="1" applyFont="1" applyFill="1" applyBorder="1" applyAlignment="1">
      <alignment horizontal="center" vertical="center"/>
    </xf>
    <xf numFmtId="9" fontId="17" fillId="0" borderId="56" xfId="298" applyFill="1" applyBorder="1" applyAlignment="1">
      <alignment horizontal="center" vertical="top"/>
    </xf>
    <xf numFmtId="9" fontId="57" fillId="34" borderId="56" xfId="298" applyFont="1" applyFill="1" applyBorder="1" applyAlignment="1">
      <alignment horizontal="center" vertical="center"/>
    </xf>
    <xf numFmtId="3" fontId="57" fillId="0" borderId="56" xfId="4" applyNumberFormat="1" applyFont="1" applyFill="1" applyBorder="1" applyAlignment="1">
      <alignment horizontal="center" vertical="center"/>
    </xf>
    <xf numFmtId="0" fontId="57" fillId="34" borderId="56" xfId="19" applyFont="1" applyFill="1" applyBorder="1" applyAlignment="1">
      <alignment vertical="center" wrapText="1"/>
    </xf>
    <xf numFmtId="3" fontId="57" fillId="34" borderId="56" xfId="4" applyNumberFormat="1" applyFont="1" applyFill="1" applyBorder="1" applyAlignment="1">
      <alignment horizontal="center" vertical="center" wrapText="1"/>
    </xf>
    <xf numFmtId="0" fontId="62" fillId="34" borderId="56" xfId="19" applyFont="1" applyFill="1" applyBorder="1" applyAlignment="1">
      <alignment horizontal="left" vertical="top" wrapText="1"/>
    </xf>
    <xf numFmtId="3" fontId="17" fillId="0" borderId="56" xfId="1" applyNumberFormat="1" applyFont="1" applyBorder="1" applyAlignment="1">
      <alignment horizontal="center" vertical="top"/>
    </xf>
    <xf numFmtId="43" fontId="57" fillId="34" borderId="56" xfId="1" applyFont="1" applyFill="1" applyBorder="1" applyAlignment="1">
      <alignment horizontal="center" vertical="center"/>
    </xf>
    <xf numFmtId="43" fontId="57" fillId="34" borderId="56" xfId="1" applyFont="1" applyFill="1" applyBorder="1" applyAlignment="1" applyProtection="1">
      <alignment horizontal="center" vertical="center"/>
    </xf>
    <xf numFmtId="0" fontId="17" fillId="34" borderId="56" xfId="19" applyFill="1" applyBorder="1" applyAlignment="1">
      <alignment horizontal="center" vertical="top"/>
    </xf>
    <xf numFmtId="43" fontId="57" fillId="34" borderId="56" xfId="1" applyFont="1" applyFill="1" applyBorder="1" applyAlignment="1" applyProtection="1">
      <alignment horizontal="center" vertical="center"/>
      <protection locked="0"/>
    </xf>
    <xf numFmtId="171" fontId="57" fillId="34" borderId="56" xfId="300" applyFont="1" applyFill="1" applyBorder="1" applyAlignment="1">
      <alignment vertical="top" wrapText="1"/>
    </xf>
    <xf numFmtId="171" fontId="17" fillId="0" borderId="56" xfId="300" applyFont="1" applyBorder="1" applyAlignment="1">
      <alignment horizontal="center" vertical="top" wrapText="1"/>
    </xf>
    <xf numFmtId="167" fontId="57" fillId="34" borderId="56" xfId="1" applyNumberFormat="1" applyFont="1" applyFill="1" applyBorder="1" applyAlignment="1" applyProtection="1">
      <alignment horizontal="center" vertical="center" wrapText="1"/>
    </xf>
    <xf numFmtId="0" fontId="17" fillId="0" borderId="56" xfId="12" applyFont="1" applyBorder="1" applyAlignment="1">
      <alignment horizontal="justify" vertical="center" wrapText="1"/>
    </xf>
    <xf numFmtId="167" fontId="17" fillId="0" borderId="56" xfId="284" applyNumberFormat="1" applyFont="1" applyFill="1" applyBorder="1" applyAlignment="1">
      <alignment horizontal="center" vertical="center"/>
    </xf>
    <xf numFmtId="0" fontId="22" fillId="0" borderId="56" xfId="285" applyFont="1" applyBorder="1" applyAlignment="1">
      <alignment horizontal="left" vertical="center" wrapText="1"/>
    </xf>
    <xf numFmtId="0" fontId="22" fillId="0" borderId="56" xfId="12" applyFont="1" applyBorder="1" applyAlignment="1">
      <alignment horizontal="left" vertical="center" wrapText="1"/>
    </xf>
    <xf numFmtId="0" fontId="17" fillId="0" borderId="56" xfId="285" applyFont="1" applyBorder="1" applyAlignment="1">
      <alignment horizontal="center" vertical="top"/>
    </xf>
    <xf numFmtId="0" fontId="23" fillId="0" borderId="56" xfId="19" applyFont="1" applyBorder="1" applyAlignment="1">
      <alignment vertical="center" wrapText="1"/>
    </xf>
    <xf numFmtId="0" fontId="24" fillId="0" borderId="56" xfId="19" applyFont="1" applyBorder="1" applyAlignment="1">
      <alignment wrapText="1"/>
    </xf>
    <xf numFmtId="0" fontId="25" fillId="0" borderId="56" xfId="19" applyFont="1" applyBorder="1" applyAlignment="1">
      <alignment wrapText="1"/>
    </xf>
    <xf numFmtId="0" fontId="18" fillId="0" borderId="56" xfId="26" applyFont="1" applyBorder="1" applyAlignment="1">
      <alignment horizontal="left" vertical="center" wrapText="1"/>
    </xf>
    <xf numFmtId="0" fontId="18" fillId="0" borderId="56" xfId="285" applyFont="1" applyBorder="1" applyAlignment="1">
      <alignment horizontal="center" vertical="top" wrapText="1"/>
    </xf>
    <xf numFmtId="3" fontId="18" fillId="0" borderId="56" xfId="1" applyNumberFormat="1" applyFont="1" applyBorder="1" applyAlignment="1">
      <alignment horizontal="center" vertical="top" wrapText="1"/>
    </xf>
    <xf numFmtId="3" fontId="18" fillId="0" borderId="1" xfId="4" applyNumberFormat="1" applyFont="1" applyFill="1" applyBorder="1" applyAlignment="1">
      <alignment horizontal="center" vertical="center" wrapText="1"/>
    </xf>
    <xf numFmtId="0" fontId="17" fillId="0" borderId="56" xfId="286" applyFont="1" applyBorder="1" applyAlignment="1">
      <alignment vertical="center"/>
    </xf>
    <xf numFmtId="0" fontId="24" fillId="0" borderId="56" xfId="19" applyFont="1" applyBorder="1" applyAlignment="1">
      <alignment horizontal="left" vertical="center" wrapText="1"/>
    </xf>
    <xf numFmtId="43" fontId="17" fillId="0" borderId="56" xfId="1" applyFill="1" applyBorder="1" applyAlignment="1">
      <alignment horizontal="center"/>
    </xf>
    <xf numFmtId="0" fontId="17" fillId="0" borderId="56" xfId="25" applyBorder="1" applyAlignment="1">
      <alignment horizontal="left" vertical="center" wrapText="1"/>
    </xf>
    <xf numFmtId="0" fontId="17" fillId="0" borderId="56" xfId="68" applyFont="1" applyBorder="1" applyAlignment="1">
      <alignment horizontal="left" vertical="top" wrapText="1"/>
    </xf>
    <xf numFmtId="0" fontId="17" fillId="0" borderId="63" xfId="68" applyFont="1" applyBorder="1" applyAlignment="1">
      <alignment horizontal="left" vertical="top" wrapText="1"/>
    </xf>
    <xf numFmtId="0" fontId="17" fillId="0" borderId="63" xfId="69" applyFont="1" applyBorder="1" applyAlignment="1">
      <alignment horizontal="center"/>
    </xf>
    <xf numFmtId="0" fontId="17" fillId="0" borderId="56" xfId="69" quotePrefix="1" applyFont="1" applyBorder="1" applyAlignment="1">
      <alignment horizontal="left" vertical="top" wrapText="1"/>
    </xf>
    <xf numFmtId="0" fontId="18" fillId="0" borderId="63" xfId="14" applyFont="1" applyBorder="1" applyAlignment="1">
      <alignment horizontal="left" vertical="center" wrapText="1"/>
    </xf>
    <xf numFmtId="0" fontId="17" fillId="0" borderId="63" xfId="14" applyBorder="1" applyAlignment="1">
      <alignment horizontal="left" vertical="center" wrapText="1"/>
    </xf>
    <xf numFmtId="0" fontId="17" fillId="0" borderId="63" xfId="29" applyBorder="1" applyAlignment="1">
      <alignment horizontal="left" vertical="center"/>
    </xf>
    <xf numFmtId="167" fontId="17" fillId="0" borderId="56" xfId="1" applyNumberFormat="1" applyFont="1" applyBorder="1" applyAlignment="1">
      <alignment horizontal="right" vertical="top"/>
    </xf>
    <xf numFmtId="167" fontId="17" fillId="0" borderId="56" xfId="1" applyNumberFormat="1" applyFont="1" applyFill="1" applyBorder="1" applyAlignment="1">
      <alignment vertical="top"/>
    </xf>
    <xf numFmtId="0" fontId="18" fillId="0" borderId="56" xfId="295" applyFont="1" applyBorder="1" applyAlignment="1">
      <alignment horizontal="left" vertical="top" wrapText="1"/>
    </xf>
    <xf numFmtId="0" fontId="17" fillId="0" borderId="56" xfId="295" applyFont="1" applyBorder="1" applyAlignment="1">
      <alignment horizontal="center" vertical="top"/>
    </xf>
    <xf numFmtId="167" fontId="17" fillId="0" borderId="56" xfId="1" applyNumberFormat="1" applyFont="1" applyBorder="1" applyAlignment="1">
      <alignment horizontal="center" vertical="top"/>
    </xf>
    <xf numFmtId="0" fontId="25" fillId="0" borderId="56" xfId="295" applyFont="1" applyBorder="1" applyAlignment="1">
      <alignment horizontal="left" vertical="top" wrapText="1"/>
    </xf>
    <xf numFmtId="0" fontId="17" fillId="0" borderId="56" xfId="295" applyFont="1" applyBorder="1" applyAlignment="1">
      <alignment horizontal="right" vertical="top" wrapText="1"/>
    </xf>
    <xf numFmtId="0" fontId="57" fillId="0" borderId="56" xfId="295" applyFont="1" applyBorder="1" applyAlignment="1">
      <alignment horizontal="center" vertical="top"/>
    </xf>
    <xf numFmtId="0" fontId="22" fillId="0" borderId="56" xfId="295" applyFont="1" applyBorder="1" applyAlignment="1">
      <alignment horizontal="left" vertical="top" wrapText="1"/>
    </xf>
    <xf numFmtId="167" fontId="17" fillId="0" borderId="56" xfId="1" applyNumberFormat="1" applyFont="1" applyBorder="1" applyAlignment="1">
      <alignment vertical="top"/>
    </xf>
    <xf numFmtId="0" fontId="17" fillId="0" borderId="56" xfId="295" applyFont="1" applyBorder="1" applyAlignment="1">
      <alignment horizontal="left" vertical="top" wrapText="1"/>
    </xf>
    <xf numFmtId="0" fontId="17" fillId="0" borderId="56" xfId="295" applyFont="1" applyBorder="1" applyAlignment="1">
      <alignment horizontal="center" vertical="top" wrapText="1"/>
    </xf>
    <xf numFmtId="0" fontId="22" fillId="0" borderId="56" xfId="287" applyFont="1" applyBorder="1" applyAlignment="1">
      <alignment horizontal="left" wrapText="1"/>
    </xf>
    <xf numFmtId="0" fontId="17" fillId="0" borderId="56" xfId="287" applyFont="1" applyBorder="1" applyAlignment="1">
      <alignment horizontal="center" vertical="center"/>
    </xf>
    <xf numFmtId="167" fontId="17" fillId="0" borderId="56" xfId="165" applyNumberFormat="1" applyFont="1" applyFill="1" applyBorder="1" applyAlignment="1">
      <alignment horizontal="center" vertical="center"/>
    </xf>
    <xf numFmtId="0" fontId="18" fillId="34" borderId="56" xfId="295" applyFont="1" applyFill="1" applyBorder="1" applyAlignment="1">
      <alignment horizontal="left" wrapText="1"/>
    </xf>
    <xf numFmtId="0" fontId="17" fillId="34" borderId="56" xfId="295" applyFont="1" applyFill="1" applyBorder="1" applyAlignment="1">
      <alignment horizontal="center"/>
    </xf>
    <xf numFmtId="167" fontId="17" fillId="34" borderId="56" xfId="1" applyNumberFormat="1" applyFont="1" applyFill="1" applyBorder="1" applyAlignment="1">
      <alignment horizontal="center"/>
    </xf>
    <xf numFmtId="0" fontId="17" fillId="0" borderId="56" xfId="295" applyFont="1" applyBorder="1" applyAlignment="1">
      <alignment horizontal="left" wrapText="1"/>
    </xf>
    <xf numFmtId="0" fontId="17" fillId="0" borderId="56" xfId="295" applyFont="1" applyBorder="1" applyAlignment="1">
      <alignment horizontal="center"/>
    </xf>
    <xf numFmtId="167" fontId="17" fillId="0" borderId="56" xfId="1" applyNumberFormat="1" applyFont="1" applyBorder="1" applyAlignment="1">
      <alignment horizontal="center"/>
    </xf>
    <xf numFmtId="0" fontId="18" fillId="0" borderId="56" xfId="295" applyFont="1" applyBorder="1" applyAlignment="1">
      <alignment horizontal="left" wrapText="1"/>
    </xf>
    <xf numFmtId="0" fontId="17" fillId="0" borderId="56" xfId="295" applyFont="1" applyBorder="1" applyAlignment="1">
      <alignment horizontal="left" vertical="center" wrapText="1"/>
    </xf>
    <xf numFmtId="0" fontId="17" fillId="0" borderId="56" xfId="295" applyFont="1" applyBorder="1" applyAlignment="1">
      <alignment horizontal="center" vertical="center"/>
    </xf>
    <xf numFmtId="167" fontId="17" fillId="0" borderId="56" xfId="1" applyNumberFormat="1" applyFont="1" applyBorder="1" applyAlignment="1">
      <alignment horizontal="center" vertical="center"/>
    </xf>
    <xf numFmtId="0" fontId="18" fillId="0" borderId="56" xfId="19" applyFont="1" applyBorder="1" applyAlignment="1">
      <alignment vertical="top" wrapText="1"/>
    </xf>
    <xf numFmtId="167" fontId="17" fillId="0" borderId="56" xfId="1" applyNumberFormat="1" applyFont="1" applyBorder="1" applyAlignment="1">
      <alignment horizontal="right" vertical="top" wrapText="1"/>
    </xf>
    <xf numFmtId="167" fontId="17" fillId="0" borderId="56" xfId="1" applyNumberFormat="1" applyFont="1" applyBorder="1" applyAlignment="1">
      <alignment vertical="top" wrapText="1"/>
    </xf>
    <xf numFmtId="0" fontId="17" fillId="0" borderId="56" xfId="19" applyBorder="1" applyAlignment="1">
      <alignment vertical="top" wrapText="1"/>
    </xf>
    <xf numFmtId="0" fontId="82" fillId="0" borderId="0" xfId="663" applyAlignment="1">
      <alignment horizontal="left" vertical="top"/>
    </xf>
    <xf numFmtId="0" fontId="82" fillId="0" borderId="67" xfId="663" applyBorder="1" applyAlignment="1">
      <alignment horizontal="left" vertical="top" wrapText="1"/>
    </xf>
    <xf numFmtId="0" fontId="82" fillId="0" borderId="64" xfId="663" applyBorder="1" applyAlignment="1">
      <alignment horizontal="left" vertical="top" wrapText="1"/>
    </xf>
    <xf numFmtId="0" fontId="82" fillId="0" borderId="69" xfId="663" applyBorder="1" applyAlignment="1">
      <alignment horizontal="left" vertical="top" wrapText="1"/>
    </xf>
    <xf numFmtId="178" fontId="84" fillId="0" borderId="67" xfId="663" applyNumberFormat="1" applyFont="1" applyBorder="1" applyAlignment="1">
      <alignment horizontal="left" vertical="top" wrapText="1"/>
    </xf>
    <xf numFmtId="0" fontId="82" fillId="0" borderId="65" xfId="663" applyBorder="1" applyAlignment="1">
      <alignment horizontal="left" vertical="top"/>
    </xf>
    <xf numFmtId="43" fontId="0" fillId="0" borderId="0" xfId="664" applyFont="1" applyAlignment="1">
      <alignment horizontal="left" vertical="top"/>
    </xf>
    <xf numFmtId="0" fontId="18" fillId="0" borderId="67" xfId="663" applyFont="1" applyBorder="1" applyAlignment="1">
      <alignment horizontal="left" vertical="top" wrapText="1"/>
    </xf>
    <xf numFmtId="0" fontId="82" fillId="0" borderId="70" xfId="663" applyBorder="1" applyAlignment="1">
      <alignment horizontal="left" vertical="top" wrapText="1"/>
    </xf>
    <xf numFmtId="0" fontId="82" fillId="0" borderId="73" xfId="663" applyBorder="1" applyAlignment="1">
      <alignment horizontal="left" vertical="top" wrapText="1"/>
    </xf>
    <xf numFmtId="175" fontId="85" fillId="0" borderId="73" xfId="663" applyNumberFormat="1" applyFont="1" applyBorder="1" applyAlignment="1">
      <alignment horizontal="left" vertical="top" wrapText="1"/>
    </xf>
    <xf numFmtId="0" fontId="17" fillId="0" borderId="73" xfId="663" applyFont="1" applyBorder="1" applyAlignment="1">
      <alignment horizontal="center" vertical="top" wrapText="1"/>
    </xf>
    <xf numFmtId="176" fontId="85" fillId="0" borderId="73" xfId="663" applyNumberFormat="1" applyFont="1" applyBorder="1" applyAlignment="1">
      <alignment horizontal="center" vertical="top" wrapText="1"/>
    </xf>
    <xf numFmtId="177" fontId="85" fillId="0" borderId="73" xfId="663" applyNumberFormat="1" applyFont="1" applyBorder="1" applyAlignment="1">
      <alignment horizontal="left" vertical="top" wrapText="1"/>
    </xf>
    <xf numFmtId="178" fontId="85" fillId="0" borderId="73" xfId="663" applyNumberFormat="1" applyFont="1" applyBorder="1" applyAlignment="1">
      <alignment horizontal="left" vertical="top" wrapText="1"/>
    </xf>
    <xf numFmtId="176" fontId="85" fillId="0" borderId="73" xfId="663" applyNumberFormat="1" applyFont="1" applyBorder="1" applyAlignment="1">
      <alignment horizontal="left" vertical="top" wrapText="1"/>
    </xf>
    <xf numFmtId="179" fontId="85" fillId="0" borderId="73" xfId="663" applyNumberFormat="1" applyFont="1" applyBorder="1" applyAlignment="1">
      <alignment horizontal="left" vertical="top" wrapText="1"/>
    </xf>
    <xf numFmtId="0" fontId="17" fillId="0" borderId="73" xfId="663" applyFont="1" applyBorder="1" applyAlignment="1">
      <alignment horizontal="left" vertical="top" wrapText="1"/>
    </xf>
    <xf numFmtId="179" fontId="85" fillId="0" borderId="76" xfId="663" applyNumberFormat="1" applyFont="1" applyBorder="1" applyAlignment="1">
      <alignment horizontal="left" vertical="top" wrapText="1"/>
    </xf>
    <xf numFmtId="0" fontId="17" fillId="0" borderId="76" xfId="663" applyFont="1" applyBorder="1" applyAlignment="1">
      <alignment horizontal="left" vertical="top" wrapText="1"/>
    </xf>
    <xf numFmtId="176" fontId="85" fillId="0" borderId="76" xfId="663" applyNumberFormat="1" applyFont="1" applyBorder="1" applyAlignment="1">
      <alignment horizontal="center" vertical="top" wrapText="1"/>
    </xf>
    <xf numFmtId="177" fontId="85" fillId="0" borderId="76" xfId="663" applyNumberFormat="1" applyFont="1" applyBorder="1" applyAlignment="1">
      <alignment horizontal="left" vertical="top" wrapText="1"/>
    </xf>
    <xf numFmtId="178" fontId="86" fillId="0" borderId="67" xfId="663" applyNumberFormat="1" applyFont="1" applyBorder="1" applyAlignment="1">
      <alignment horizontal="left" vertical="top" wrapText="1"/>
    </xf>
    <xf numFmtId="179" fontId="85" fillId="0" borderId="79" xfId="663" applyNumberFormat="1" applyFont="1" applyBorder="1" applyAlignment="1">
      <alignment horizontal="left" vertical="top" wrapText="1"/>
    </xf>
    <xf numFmtId="0" fontId="17" fillId="0" borderId="79" xfId="663" applyFont="1" applyBorder="1" applyAlignment="1">
      <alignment horizontal="left" vertical="top" wrapText="1"/>
    </xf>
    <xf numFmtId="176" fontId="85" fillId="0" borderId="79" xfId="663" applyNumberFormat="1" applyFont="1" applyBorder="1" applyAlignment="1">
      <alignment horizontal="center" vertical="top" wrapText="1"/>
    </xf>
    <xf numFmtId="177" fontId="85" fillId="0" borderId="79" xfId="663" applyNumberFormat="1" applyFont="1" applyBorder="1" applyAlignment="1">
      <alignment horizontal="left" vertical="top" wrapText="1"/>
    </xf>
    <xf numFmtId="178" fontId="85" fillId="0" borderId="80" xfId="663" applyNumberFormat="1" applyFont="1" applyBorder="1" applyAlignment="1">
      <alignment horizontal="left" vertical="top" wrapText="1"/>
    </xf>
    <xf numFmtId="169" fontId="67" fillId="0" borderId="56" xfId="19" applyNumberFormat="1" applyFont="1" applyBorder="1" applyAlignment="1">
      <alignment horizontal="center" vertical="center"/>
    </xf>
    <xf numFmtId="3" fontId="67" fillId="0" borderId="56" xfId="1" applyNumberFormat="1" applyFont="1" applyFill="1" applyBorder="1" applyAlignment="1">
      <alignment horizontal="center" vertical="center"/>
    </xf>
    <xf numFmtId="3" fontId="17" fillId="0" borderId="0" xfId="19" applyNumberFormat="1" applyAlignment="1">
      <alignment horizontal="center" vertical="center"/>
    </xf>
    <xf numFmtId="3" fontId="18" fillId="0" borderId="8" xfId="19" applyNumberFormat="1" applyFont="1" applyBorder="1" applyAlignment="1">
      <alignment horizontal="center" vertical="center" wrapText="1"/>
    </xf>
    <xf numFmtId="3" fontId="18" fillId="0" borderId="1" xfId="19" applyNumberFormat="1" applyFont="1" applyBorder="1" applyAlignment="1">
      <alignment horizontal="center" vertical="center" wrapText="1"/>
    </xf>
    <xf numFmtId="168" fontId="17" fillId="0" borderId="56" xfId="1" applyNumberFormat="1" applyFont="1" applyFill="1" applyBorder="1" applyAlignment="1">
      <alignment horizontal="center" vertical="center"/>
    </xf>
    <xf numFmtId="3" fontId="17" fillId="0" borderId="5" xfId="19" applyNumberFormat="1" applyBorder="1" applyAlignment="1">
      <alignment horizontal="center" vertical="center"/>
    </xf>
    <xf numFmtId="3" fontId="18" fillId="0" borderId="0" xfId="1" applyNumberFormat="1" applyFont="1" applyBorder="1" applyAlignment="1">
      <alignment horizontal="center" vertical="center"/>
    </xf>
    <xf numFmtId="3" fontId="17" fillId="0" borderId="4" xfId="19" applyNumberFormat="1" applyBorder="1" applyAlignment="1">
      <alignment horizontal="center" vertical="center"/>
    </xf>
    <xf numFmtId="0" fontId="17" fillId="0" borderId="56" xfId="19" applyBorder="1" applyAlignment="1">
      <alignment horizontal="center" vertical="center" wrapText="1"/>
    </xf>
    <xf numFmtId="3" fontId="29" fillId="0" borderId="56" xfId="19" applyNumberFormat="1" applyFont="1" applyBorder="1" applyAlignment="1">
      <alignment horizontal="center" vertical="center"/>
    </xf>
    <xf numFmtId="3" fontId="17" fillId="0" borderId="33" xfId="19" applyNumberFormat="1" applyBorder="1" applyAlignment="1">
      <alignment horizontal="center" vertical="center"/>
    </xf>
    <xf numFmtId="3" fontId="18" fillId="0" borderId="56" xfId="19" applyNumberFormat="1" applyFont="1" applyBorder="1" applyAlignment="1">
      <alignment horizontal="center" vertical="center" wrapText="1"/>
    </xf>
    <xf numFmtId="3" fontId="17" fillId="0" borderId="1" xfId="19" applyNumberFormat="1" applyBorder="1" applyAlignment="1">
      <alignment horizontal="center" vertical="center"/>
    </xf>
    <xf numFmtId="3" fontId="17" fillId="0" borderId="56" xfId="297" applyNumberFormat="1" applyFont="1" applyBorder="1" applyAlignment="1">
      <alignment horizontal="center" vertical="center"/>
    </xf>
    <xf numFmtId="3" fontId="18" fillId="0" borderId="0" xfId="1" applyNumberFormat="1" applyFont="1" applyFill="1" applyBorder="1" applyAlignment="1">
      <alignment horizontal="center" vertical="center"/>
    </xf>
    <xf numFmtId="9" fontId="17" fillId="0" borderId="56" xfId="298" applyFill="1" applyBorder="1" applyAlignment="1">
      <alignment horizontal="center" vertical="center"/>
    </xf>
    <xf numFmtId="3" fontId="17" fillId="0" borderId="35" xfId="19" applyNumberFormat="1" applyBorder="1" applyAlignment="1">
      <alignment horizontal="center" vertical="center"/>
    </xf>
    <xf numFmtId="3" fontId="17" fillId="0" borderId="56" xfId="19" applyNumberFormat="1" applyBorder="1" applyAlignment="1">
      <alignment horizontal="center" vertical="center" wrapText="1"/>
    </xf>
    <xf numFmtId="3" fontId="17" fillId="0" borderId="56" xfId="1" applyNumberFormat="1" applyFont="1" applyBorder="1" applyAlignment="1">
      <alignment horizontal="center" vertical="center" wrapText="1"/>
    </xf>
    <xf numFmtId="3" fontId="17" fillId="0" borderId="33" xfId="1" applyNumberFormat="1" applyFont="1" applyBorder="1" applyAlignment="1">
      <alignment horizontal="center" vertical="center" wrapText="1"/>
    </xf>
    <xf numFmtId="168" fontId="17" fillId="0" borderId="1" xfId="1" applyNumberFormat="1" applyFont="1" applyFill="1" applyBorder="1" applyAlignment="1">
      <alignment horizontal="center" vertical="center"/>
    </xf>
    <xf numFmtId="1" fontId="17" fillId="0" borderId="56" xfId="300" applyNumberFormat="1" applyFont="1" applyBorder="1" applyAlignment="1">
      <alignment horizontal="center" vertical="center" wrapText="1"/>
    </xf>
    <xf numFmtId="1" fontId="17" fillId="0" borderId="56" xfId="1" applyNumberFormat="1" applyFont="1" applyBorder="1" applyAlignment="1">
      <alignment horizontal="center" vertical="center" wrapText="1"/>
    </xf>
    <xf numFmtId="1" fontId="17" fillId="0" borderId="56" xfId="19" applyNumberFormat="1" applyBorder="1" applyAlignment="1">
      <alignment horizontal="center" vertical="center" wrapText="1"/>
    </xf>
    <xf numFmtId="1" fontId="17" fillId="0" borderId="0" xfId="19" applyNumberFormat="1" applyAlignment="1">
      <alignment horizontal="center" vertical="center"/>
    </xf>
    <xf numFmtId="0" fontId="67" fillId="0" borderId="56" xfId="19" applyFont="1" applyBorder="1" applyAlignment="1">
      <alignment horizontal="center" vertical="center"/>
    </xf>
    <xf numFmtId="3" fontId="64" fillId="0" borderId="56" xfId="4" applyNumberFormat="1" applyFont="1" applyFill="1" applyBorder="1" applyAlignment="1">
      <alignment horizontal="center" vertical="center"/>
    </xf>
    <xf numFmtId="43" fontId="18" fillId="0" borderId="12" xfId="1" applyFont="1" applyBorder="1" applyAlignment="1">
      <alignment horizontal="center" vertical="center" wrapText="1"/>
    </xf>
    <xf numFmtId="169" fontId="18" fillId="0" borderId="8" xfId="4" applyNumberFormat="1" applyFont="1" applyBorder="1" applyAlignment="1" applyProtection="1">
      <alignment horizontal="center" vertical="center" wrapText="1"/>
      <protection locked="0"/>
    </xf>
    <xf numFmtId="169" fontId="18" fillId="0" borderId="12" xfId="4" applyNumberFormat="1" applyFont="1" applyBorder="1" applyAlignment="1" applyProtection="1">
      <alignment horizontal="center" vertical="center" wrapText="1"/>
      <protection locked="0"/>
    </xf>
    <xf numFmtId="169" fontId="18" fillId="0" borderId="1" xfId="4" applyNumberFormat="1" applyFont="1" applyBorder="1" applyAlignment="1" applyProtection="1">
      <alignment horizontal="center" vertical="center" wrapText="1"/>
      <protection locked="0"/>
    </xf>
    <xf numFmtId="169" fontId="18" fillId="0" borderId="63" xfId="4" applyNumberFormat="1" applyFont="1" applyBorder="1" applyAlignment="1" applyProtection="1">
      <alignment horizontal="center" vertical="center" wrapText="1"/>
      <protection locked="0"/>
    </xf>
    <xf numFmtId="3" fontId="17" fillId="0" borderId="33" xfId="4" applyNumberFormat="1" applyFont="1" applyFill="1" applyBorder="1" applyAlignment="1">
      <alignment horizontal="center" vertical="center"/>
    </xf>
    <xf numFmtId="43" fontId="17" fillId="0" borderId="0" xfId="1" applyFont="1" applyBorder="1" applyAlignment="1">
      <alignment horizontal="center" vertical="center"/>
    </xf>
    <xf numFmtId="43" fontId="18" fillId="0" borderId="19" xfId="1" applyFont="1" applyFill="1" applyBorder="1" applyAlignment="1">
      <alignment horizontal="center" vertical="center"/>
    </xf>
    <xf numFmtId="3" fontId="20" fillId="0" borderId="57" xfId="302" applyNumberFormat="1" applyFont="1" applyBorder="1" applyAlignment="1">
      <alignment horizontal="center" vertical="center" wrapText="1"/>
    </xf>
    <xf numFmtId="173" fontId="20" fillId="0" borderId="53" xfId="302" applyNumberFormat="1" applyFont="1" applyBorder="1" applyAlignment="1">
      <alignment horizontal="center" vertical="center"/>
    </xf>
    <xf numFmtId="3" fontId="62" fillId="0" borderId="53" xfId="302" applyNumberFormat="1" applyFont="1" applyFill="1" applyBorder="1" applyAlignment="1">
      <alignment horizontal="center" vertical="center"/>
    </xf>
    <xf numFmtId="3" fontId="18" fillId="0" borderId="53" xfId="302" applyNumberFormat="1" applyFont="1" applyFill="1" applyBorder="1" applyAlignment="1">
      <alignment horizontal="center" vertical="center"/>
    </xf>
    <xf numFmtId="169" fontId="63" fillId="0" borderId="30" xfId="4" applyNumberFormat="1" applyFont="1" applyFill="1" applyBorder="1" applyAlignment="1">
      <alignment horizontal="center" vertical="center"/>
    </xf>
    <xf numFmtId="169" fontId="64" fillId="0" borderId="60" xfId="4" applyNumberFormat="1" applyFont="1" applyFill="1" applyBorder="1" applyAlignment="1">
      <alignment horizontal="center" vertical="center"/>
    </xf>
    <xf numFmtId="3" fontId="57" fillId="0" borderId="53" xfId="302" applyNumberFormat="1" applyFont="1" applyFill="1" applyBorder="1" applyAlignment="1">
      <alignment horizontal="center" vertical="center"/>
    </xf>
    <xf numFmtId="3" fontId="17" fillId="0" borderId="53" xfId="302" applyNumberFormat="1" applyFont="1" applyFill="1" applyBorder="1" applyAlignment="1">
      <alignment horizontal="center" vertical="center"/>
    </xf>
    <xf numFmtId="169" fontId="67" fillId="0" borderId="30" xfId="4" applyNumberFormat="1" applyFont="1" applyFill="1" applyBorder="1" applyAlignment="1">
      <alignment horizontal="center" vertical="center"/>
    </xf>
    <xf numFmtId="169" fontId="67" fillId="0" borderId="56" xfId="4" applyNumberFormat="1" applyFont="1" applyFill="1" applyBorder="1" applyAlignment="1">
      <alignment horizontal="center" vertical="center"/>
    </xf>
    <xf numFmtId="9" fontId="67" fillId="0" borderId="30" xfId="298" applyFont="1" applyFill="1" applyBorder="1" applyAlignment="1">
      <alignment horizontal="center" vertical="center"/>
    </xf>
    <xf numFmtId="9" fontId="67" fillId="0" borderId="33" xfId="298" applyFont="1" applyFill="1" applyBorder="1" applyAlignment="1">
      <alignment horizontal="center" vertical="center"/>
    </xf>
    <xf numFmtId="43" fontId="17" fillId="0" borderId="13" xfId="1" applyFont="1" applyBorder="1" applyAlignment="1">
      <alignment horizontal="center" vertical="center"/>
    </xf>
    <xf numFmtId="43" fontId="18" fillId="0" borderId="10" xfId="1" applyFont="1" applyBorder="1" applyAlignment="1">
      <alignment horizontal="center" vertical="center"/>
    </xf>
    <xf numFmtId="43" fontId="17" fillId="0" borderId="14" xfId="1" applyFont="1" applyBorder="1" applyAlignment="1">
      <alignment horizontal="center" vertical="center"/>
    </xf>
    <xf numFmtId="3" fontId="17" fillId="0" borderId="0" xfId="4" applyNumberFormat="1" applyFont="1" applyBorder="1" applyAlignment="1" applyProtection="1">
      <alignment horizontal="center" vertical="center"/>
      <protection locked="0"/>
    </xf>
    <xf numFmtId="4" fontId="17" fillId="0" borderId="0" xfId="1" applyNumberFormat="1" applyFont="1" applyBorder="1" applyAlignment="1" applyProtection="1">
      <alignment horizontal="center" vertical="center"/>
      <protection locked="0"/>
    </xf>
    <xf numFmtId="167" fontId="64" fillId="0" borderId="63" xfId="1" applyNumberFormat="1" applyFont="1" applyFill="1" applyBorder="1" applyAlignment="1">
      <alignment horizontal="center" vertical="center"/>
    </xf>
    <xf numFmtId="169" fontId="17" fillId="0" borderId="56" xfId="4" applyNumberFormat="1" applyFont="1" applyFill="1" applyBorder="1" applyAlignment="1" applyProtection="1">
      <alignment horizontal="center" vertical="center"/>
      <protection locked="0"/>
    </xf>
    <xf numFmtId="3" fontId="17" fillId="0" borderId="56" xfId="4" applyNumberFormat="1" applyFont="1" applyBorder="1" applyAlignment="1" applyProtection="1">
      <alignment horizontal="center" vertical="center"/>
      <protection locked="0"/>
    </xf>
    <xf numFmtId="4" fontId="17" fillId="0" borderId="10" xfId="1" applyNumberFormat="1" applyFont="1" applyBorder="1" applyAlignment="1" applyProtection="1">
      <alignment horizontal="center" vertical="center"/>
      <protection locked="0"/>
    </xf>
    <xf numFmtId="43" fontId="17" fillId="0" borderId="10" xfId="1" applyFont="1" applyFill="1" applyBorder="1" applyAlignment="1">
      <alignment horizontal="center" vertical="center"/>
    </xf>
    <xf numFmtId="9" fontId="17" fillId="0" borderId="9" xfId="298" applyFont="1" applyBorder="1" applyAlignment="1" applyProtection="1">
      <alignment horizontal="center" vertical="center"/>
      <protection locked="0"/>
    </xf>
    <xf numFmtId="169" fontId="17" fillId="0" borderId="10" xfId="4" applyNumberFormat="1" applyFont="1" applyBorder="1" applyAlignment="1" applyProtection="1">
      <alignment horizontal="center" vertical="center"/>
      <protection locked="0"/>
    </xf>
    <xf numFmtId="3" fontId="17" fillId="0" borderId="1" xfId="4" applyNumberFormat="1" applyFont="1" applyBorder="1" applyAlignment="1" applyProtection="1">
      <alignment horizontal="center" vertical="center"/>
      <protection locked="0"/>
    </xf>
    <xf numFmtId="3" fontId="17" fillId="0" borderId="1" xfId="4" applyNumberFormat="1" applyFont="1" applyBorder="1" applyAlignment="1" applyProtection="1">
      <alignment horizontal="center" vertical="center" wrapText="1"/>
      <protection locked="0"/>
    </xf>
    <xf numFmtId="4" fontId="17" fillId="0" borderId="10" xfId="1" applyNumberFormat="1" applyFont="1" applyBorder="1" applyAlignment="1" applyProtection="1">
      <alignment horizontal="center" vertical="center" wrapText="1"/>
      <protection locked="0"/>
    </xf>
    <xf numFmtId="3" fontId="17" fillId="0" borderId="1" xfId="1" applyNumberFormat="1" applyFont="1" applyBorder="1" applyAlignment="1" applyProtection="1">
      <alignment horizontal="center" vertical="center" wrapText="1"/>
      <protection locked="0"/>
    </xf>
    <xf numFmtId="4" fontId="18" fillId="0" borderId="10" xfId="1" applyNumberFormat="1" applyFont="1" applyBorder="1" applyAlignment="1" applyProtection="1">
      <alignment horizontal="center" vertical="center" wrapText="1"/>
      <protection locked="0"/>
    </xf>
    <xf numFmtId="9" fontId="17" fillId="0" borderId="7" xfId="298" applyFont="1" applyBorder="1" applyAlignment="1" applyProtection="1">
      <alignment horizontal="center" vertical="center"/>
      <protection locked="0"/>
    </xf>
    <xf numFmtId="3" fontId="17" fillId="0" borderId="9" xfId="4" applyNumberFormat="1" applyFont="1" applyFill="1" applyBorder="1" applyAlignment="1" applyProtection="1">
      <alignment horizontal="center" vertical="center"/>
      <protection locked="0"/>
    </xf>
    <xf numFmtId="4" fontId="17" fillId="0" borderId="13" xfId="1" applyNumberFormat="1" applyFont="1" applyBorder="1" applyAlignment="1" applyProtection="1">
      <alignment horizontal="center" vertical="center"/>
      <protection locked="0"/>
    </xf>
    <xf numFmtId="3" fontId="18" fillId="0" borderId="1" xfId="1" applyNumberFormat="1" applyFont="1" applyFill="1" applyBorder="1" applyAlignment="1" applyProtection="1">
      <alignment horizontal="center" vertical="center"/>
      <protection locked="0"/>
    </xf>
    <xf numFmtId="4" fontId="18" fillId="0" borderId="10" xfId="1" applyNumberFormat="1" applyFont="1" applyBorder="1" applyAlignment="1" applyProtection="1">
      <alignment horizontal="center" vertical="center"/>
      <protection locked="0"/>
    </xf>
    <xf numFmtId="3" fontId="17" fillId="0" borderId="7" xfId="4" applyNumberFormat="1" applyFont="1" applyFill="1" applyBorder="1" applyAlignment="1" applyProtection="1">
      <alignment horizontal="center" vertical="center"/>
      <protection locked="0"/>
    </xf>
    <xf numFmtId="4" fontId="17" fillId="0" borderId="14" xfId="1" applyNumberFormat="1" applyFont="1" applyBorder="1" applyAlignment="1" applyProtection="1">
      <alignment horizontal="center" vertical="center"/>
      <protection locked="0"/>
    </xf>
    <xf numFmtId="43" fontId="18" fillId="0" borderId="0" xfId="1" applyFont="1" applyAlignment="1">
      <alignment horizontal="center" vertical="center"/>
    </xf>
    <xf numFmtId="0" fontId="87" fillId="0" borderId="0" xfId="663" applyFont="1" applyAlignment="1">
      <alignment horizontal="left" vertical="top"/>
    </xf>
    <xf numFmtId="0" fontId="87" fillId="0" borderId="65" xfId="663" applyFont="1" applyBorder="1" applyAlignment="1">
      <alignment vertical="top" wrapText="1"/>
    </xf>
    <xf numFmtId="0" fontId="87" fillId="0" borderId="72" xfId="663" applyFont="1" applyBorder="1" applyAlignment="1">
      <alignment vertical="top" wrapText="1"/>
    </xf>
    <xf numFmtId="0" fontId="87" fillId="0" borderId="70" xfId="663" applyFont="1" applyBorder="1" applyAlignment="1">
      <alignment horizontal="left" vertical="top" wrapText="1"/>
    </xf>
    <xf numFmtId="0" fontId="87" fillId="0" borderId="81" xfId="663" applyFont="1" applyBorder="1" applyAlignment="1">
      <alignment horizontal="left" vertical="top"/>
    </xf>
    <xf numFmtId="0" fontId="87" fillId="0" borderId="82" xfId="663" applyFont="1" applyBorder="1" applyAlignment="1">
      <alignment horizontal="left" vertical="top"/>
    </xf>
    <xf numFmtId="0" fontId="87" fillId="0" borderId="83" xfId="663" applyFont="1" applyBorder="1" applyAlignment="1">
      <alignment horizontal="left" vertical="top"/>
    </xf>
    <xf numFmtId="0" fontId="88" fillId="0" borderId="0" xfId="663" applyFont="1" applyAlignment="1">
      <alignment horizontal="left" vertical="top"/>
    </xf>
    <xf numFmtId="0" fontId="90" fillId="0" borderId="0" xfId="663" applyFont="1" applyAlignment="1">
      <alignment horizontal="left" vertical="top"/>
    </xf>
    <xf numFmtId="0" fontId="90" fillId="0" borderId="70" xfId="663" applyFont="1" applyBorder="1" applyAlignment="1">
      <alignment horizontal="left" vertical="top" wrapText="1"/>
    </xf>
    <xf numFmtId="0" fontId="90" fillId="0" borderId="71" xfId="663" applyFont="1" applyBorder="1" applyAlignment="1">
      <alignment horizontal="left" vertical="top" wrapText="1"/>
    </xf>
    <xf numFmtId="175" fontId="87" fillId="0" borderId="81" xfId="663" applyNumberFormat="1" applyFont="1" applyBorder="1" applyAlignment="1">
      <alignment horizontal="left" vertical="top" wrapText="1"/>
    </xf>
    <xf numFmtId="0" fontId="92" fillId="0" borderId="81" xfId="663" applyFont="1" applyBorder="1" applyAlignment="1">
      <alignment horizontal="left" vertical="top" wrapText="1"/>
    </xf>
    <xf numFmtId="0" fontId="90" fillId="0" borderId="81" xfId="663" applyFont="1" applyBorder="1" applyAlignment="1">
      <alignment wrapText="1"/>
    </xf>
    <xf numFmtId="178" fontId="87" fillId="0" borderId="81" xfId="663" applyNumberFormat="1" applyFont="1" applyBorder="1" applyAlignment="1">
      <alignment horizontal="left" vertical="top" wrapText="1"/>
    </xf>
    <xf numFmtId="178" fontId="93" fillId="0" borderId="81" xfId="663" applyNumberFormat="1" applyFont="1" applyBorder="1" applyAlignment="1">
      <alignment horizontal="left" vertical="center" wrapText="1"/>
    </xf>
    <xf numFmtId="43" fontId="17" fillId="0" borderId="0" xfId="1"/>
    <xf numFmtId="43" fontId="79" fillId="0" borderId="0" xfId="1" applyFont="1" applyAlignment="1">
      <alignment horizontal="left" vertical="center" indent="14"/>
    </xf>
    <xf numFmtId="43" fontId="80" fillId="0" borderId="0" xfId="1" applyFont="1" applyAlignment="1">
      <alignment vertical="center"/>
    </xf>
    <xf numFmtId="43" fontId="81" fillId="0" borderId="0" xfId="1" applyFont="1" applyAlignment="1">
      <alignment horizontal="left" vertical="center"/>
    </xf>
    <xf numFmtId="170" fontId="54" fillId="0" borderId="0" xfId="292" applyNumberFormat="1" applyFont="1" applyBorder="1" applyAlignment="1">
      <alignment horizontal="center" vertical="center" wrapText="1"/>
    </xf>
    <xf numFmtId="0" fontId="18" fillId="0" borderId="0" xfId="293" applyFont="1" applyAlignment="1">
      <alignment horizontal="center" vertical="center"/>
    </xf>
    <xf numFmtId="0" fontId="56" fillId="0" borderId="0" xfId="19" applyFont="1" applyAlignment="1">
      <alignment horizontal="center" vertical="center"/>
    </xf>
    <xf numFmtId="169" fontId="17" fillId="0" borderId="41" xfId="19" applyNumberFormat="1" applyBorder="1" applyAlignment="1">
      <alignment horizontal="left" vertical="center" wrapText="1"/>
    </xf>
    <xf numFmtId="169" fontId="17" fillId="0" borderId="42" xfId="19" applyNumberFormat="1" applyBorder="1" applyAlignment="1">
      <alignment horizontal="left" vertical="center" wrapText="1"/>
    </xf>
    <xf numFmtId="169" fontId="18" fillId="0" borderId="48" xfId="19" applyNumberFormat="1" applyFont="1" applyBorder="1" applyAlignment="1">
      <alignment horizontal="left" vertical="center" wrapText="1"/>
    </xf>
    <xf numFmtId="169" fontId="18" fillId="0" borderId="49" xfId="19" applyNumberFormat="1" applyFont="1" applyBorder="1" applyAlignment="1">
      <alignment horizontal="left" vertical="center" wrapText="1"/>
    </xf>
    <xf numFmtId="169" fontId="17" fillId="0" borderId="51" xfId="19" applyNumberFormat="1" applyBorder="1" applyAlignment="1">
      <alignment horizontal="left" vertical="center" wrapText="1"/>
    </xf>
    <xf numFmtId="169" fontId="17" fillId="0" borderId="52" xfId="19" applyNumberFormat="1" applyBorder="1" applyAlignment="1">
      <alignment horizontal="left" vertical="center" wrapText="1"/>
    </xf>
    <xf numFmtId="169" fontId="18" fillId="0" borderId="51" xfId="19" applyNumberFormat="1" applyFont="1" applyBorder="1" applyAlignment="1">
      <alignment horizontal="left" vertical="center" wrapText="1"/>
    </xf>
    <xf numFmtId="169" fontId="18" fillId="0" borderId="52" xfId="19" applyNumberFormat="1" applyFont="1" applyBorder="1" applyAlignment="1">
      <alignment horizontal="left" vertical="center" wrapText="1"/>
    </xf>
    <xf numFmtId="0" fontId="18" fillId="0" borderId="0" xfId="19" applyFont="1" applyAlignment="1">
      <alignment horizontal="center" vertical="top" wrapText="1"/>
    </xf>
    <xf numFmtId="0" fontId="17" fillId="0" borderId="0" xfId="19" applyAlignment="1">
      <alignment vertical="top"/>
    </xf>
    <xf numFmtId="0" fontId="22" fillId="0" borderId="0" xfId="19" applyFont="1" applyAlignment="1">
      <alignment horizontal="center" vertical="top" wrapText="1"/>
    </xf>
    <xf numFmtId="0" fontId="18" fillId="0" borderId="5" xfId="19" applyFont="1" applyBorder="1" applyAlignment="1">
      <alignment horizontal="right" vertical="top"/>
    </xf>
    <xf numFmtId="0" fontId="22" fillId="0" borderId="0" xfId="0" applyFont="1" applyAlignment="1" applyProtection="1">
      <alignment horizontal="center" vertical="top" wrapText="1"/>
      <protection locked="0"/>
    </xf>
    <xf numFmtId="0" fontId="18" fillId="0" borderId="4" xfId="0" applyFont="1" applyBorder="1" applyAlignment="1" applyProtection="1">
      <alignment horizontal="center" vertical="top" wrapText="1"/>
      <protection locked="0"/>
    </xf>
    <xf numFmtId="0" fontId="18" fillId="0" borderId="0" xfId="0" applyFont="1" applyAlignment="1" applyProtection="1">
      <alignment horizontal="left" vertical="top" wrapText="1"/>
      <protection locked="0"/>
    </xf>
    <xf numFmtId="0" fontId="18" fillId="0" borderId="4" xfId="19" applyFont="1" applyBorder="1" applyAlignment="1">
      <alignment horizontal="center" vertical="top" wrapText="1"/>
    </xf>
    <xf numFmtId="0" fontId="18" fillId="0" borderId="0" xfId="285" applyFont="1" applyAlignment="1">
      <alignment horizontal="left" vertical="top" wrapText="1"/>
    </xf>
    <xf numFmtId="0" fontId="18" fillId="0" borderId="1" xfId="285" applyFont="1" applyBorder="1" applyAlignment="1">
      <alignment horizontal="left" vertical="top" wrapText="1"/>
    </xf>
    <xf numFmtId="0" fontId="17" fillId="0" borderId="0" xfId="285" applyFont="1" applyAlignment="1">
      <alignment horizontal="center" vertical="top" wrapText="1"/>
    </xf>
    <xf numFmtId="0" fontId="17" fillId="0" borderId="4" xfId="285" applyFont="1" applyBorder="1" applyAlignment="1">
      <alignment horizontal="center" vertical="top"/>
    </xf>
    <xf numFmtId="0" fontId="17" fillId="0" borderId="5" xfId="285" applyFont="1" applyBorder="1" applyAlignment="1">
      <alignment horizontal="center" vertical="top" wrapText="1"/>
    </xf>
    <xf numFmtId="0" fontId="17" fillId="0" borderId="0" xfId="285" applyFont="1" applyAlignment="1">
      <alignment horizontal="center"/>
    </xf>
    <xf numFmtId="0" fontId="18" fillId="0" borderId="0" xfId="19" applyFont="1" applyAlignment="1">
      <alignment horizontal="center" vertical="top"/>
    </xf>
    <xf numFmtId="0" fontId="18" fillId="0" borderId="64" xfId="663" applyFont="1" applyBorder="1" applyAlignment="1">
      <alignment horizontal="left" vertical="top" wrapText="1"/>
    </xf>
    <xf numFmtId="0" fontId="26" fillId="0" borderId="65" xfId="663" applyFont="1" applyBorder="1" applyAlignment="1">
      <alignment horizontal="center" vertical="top" wrapText="1"/>
    </xf>
    <xf numFmtId="0" fontId="22" fillId="0" borderId="66" xfId="663" applyFont="1" applyBorder="1" applyAlignment="1">
      <alignment horizontal="left" vertical="top" wrapText="1"/>
    </xf>
    <xf numFmtId="0" fontId="18" fillId="0" borderId="68" xfId="663" applyFont="1" applyBorder="1" applyAlignment="1">
      <alignment horizontal="left" vertical="top" wrapText="1"/>
    </xf>
    <xf numFmtId="0" fontId="18" fillId="0" borderId="69" xfId="663" applyFont="1" applyBorder="1" applyAlignment="1">
      <alignment horizontal="left" vertical="top" wrapText="1"/>
    </xf>
    <xf numFmtId="0" fontId="18" fillId="0" borderId="71" xfId="663" applyFont="1" applyBorder="1" applyAlignment="1">
      <alignment horizontal="left" vertical="center" wrapText="1"/>
    </xf>
    <xf numFmtId="0" fontId="18" fillId="0" borderId="72" xfId="663" applyFont="1" applyBorder="1" applyAlignment="1">
      <alignment horizontal="left" vertical="center" wrapText="1"/>
    </xf>
    <xf numFmtId="0" fontId="18" fillId="0" borderId="74" xfId="663" applyFont="1" applyBorder="1" applyAlignment="1">
      <alignment horizontal="left" vertical="top" wrapText="1"/>
    </xf>
    <xf numFmtId="0" fontId="18" fillId="0" borderId="75" xfId="663" applyFont="1" applyBorder="1" applyAlignment="1">
      <alignment horizontal="left" vertical="top" wrapText="1"/>
    </xf>
    <xf numFmtId="0" fontId="17" fillId="0" borderId="74" xfId="663" applyFont="1" applyBorder="1" applyAlignment="1">
      <alignment horizontal="left" vertical="top" wrapText="1"/>
    </xf>
    <xf numFmtId="0" fontId="17" fillId="0" borderId="75" xfId="663" applyFont="1" applyBorder="1" applyAlignment="1">
      <alignment horizontal="left" vertical="top" wrapText="1"/>
    </xf>
    <xf numFmtId="0" fontId="17" fillId="0" borderId="77" xfId="663" applyFont="1" applyBorder="1" applyAlignment="1">
      <alignment horizontal="left" vertical="top" wrapText="1"/>
    </xf>
    <xf numFmtId="0" fontId="17" fillId="0" borderId="78" xfId="663" applyFont="1" applyBorder="1" applyAlignment="1">
      <alignment horizontal="left" vertical="top" wrapText="1"/>
    </xf>
    <xf numFmtId="0" fontId="83" fillId="0" borderId="68" xfId="663" applyFont="1" applyBorder="1" applyAlignment="1">
      <alignment horizontal="left" vertical="top" wrapText="1"/>
    </xf>
    <xf numFmtId="0" fontId="83" fillId="0" borderId="64" xfId="663" applyFont="1" applyBorder="1" applyAlignment="1">
      <alignment horizontal="left" vertical="top" wrapText="1"/>
    </xf>
    <xf numFmtId="0" fontId="17" fillId="0" borderId="84" xfId="663" applyFont="1" applyBorder="1" applyAlignment="1">
      <alignment horizontal="left" vertical="top" wrapText="1"/>
    </xf>
    <xf numFmtId="0" fontId="17" fillId="0" borderId="85" xfId="663" applyFont="1" applyBorder="1" applyAlignment="1">
      <alignment horizontal="left" vertical="top" wrapText="1"/>
    </xf>
  </cellXfs>
  <cellStyles count="665">
    <cellStyle name="20% - Accent1" xfId="90" builtinId="30" customBuiltin="1"/>
    <cellStyle name="20% - Accent1 2" xfId="193" xr:uid="{00000000-0005-0000-0000-000001000000}"/>
    <cellStyle name="20% - Accent2" xfId="94" builtinId="34" customBuiltin="1"/>
    <cellStyle name="20% - Accent2 2" xfId="195" xr:uid="{00000000-0005-0000-0000-000003000000}"/>
    <cellStyle name="20% - Accent3" xfId="98" builtinId="38" customBuiltin="1"/>
    <cellStyle name="20% - Accent3 2" xfId="197" xr:uid="{00000000-0005-0000-0000-000005000000}"/>
    <cellStyle name="20% - Accent4" xfId="102" builtinId="42" customBuiltin="1"/>
    <cellStyle name="20% - Accent4 2" xfId="199" xr:uid="{00000000-0005-0000-0000-000007000000}"/>
    <cellStyle name="20% - Accent5" xfId="106" builtinId="46" customBuiltin="1"/>
    <cellStyle name="20% - Accent5 2" xfId="201" xr:uid="{00000000-0005-0000-0000-000009000000}"/>
    <cellStyle name="20% - Accent6" xfId="110" builtinId="50" customBuiltin="1"/>
    <cellStyle name="20% - Accent6 2" xfId="203" xr:uid="{00000000-0005-0000-0000-00000B000000}"/>
    <cellStyle name="40% - Accent1" xfId="91" builtinId="31" customBuiltin="1"/>
    <cellStyle name="40% - Accent1 2" xfId="194" xr:uid="{00000000-0005-0000-0000-00000D000000}"/>
    <cellStyle name="40% - Accent2" xfId="95" builtinId="35" customBuiltin="1"/>
    <cellStyle name="40% - Accent2 2" xfId="196" xr:uid="{00000000-0005-0000-0000-00000F000000}"/>
    <cellStyle name="40% - Accent3" xfId="99" builtinId="39" customBuiltin="1"/>
    <cellStyle name="40% - Accent3 2" xfId="198" xr:uid="{00000000-0005-0000-0000-000011000000}"/>
    <cellStyle name="40% - Accent4" xfId="103" builtinId="43" customBuiltin="1"/>
    <cellStyle name="40% - Accent4 2" xfId="200" xr:uid="{00000000-0005-0000-0000-000013000000}"/>
    <cellStyle name="40% - Accent5" xfId="107" builtinId="47" customBuiltin="1"/>
    <cellStyle name="40% - Accent5 2" xfId="202" xr:uid="{00000000-0005-0000-0000-000015000000}"/>
    <cellStyle name="40% - Accent6" xfId="111" builtinId="51" customBuiltin="1"/>
    <cellStyle name="40% - Accent6 2" xfId="204" xr:uid="{00000000-0005-0000-0000-000017000000}"/>
    <cellStyle name="60% - Accent1" xfId="92" builtinId="32" customBuiltin="1"/>
    <cellStyle name="60% - Accent2" xfId="96" builtinId="36" customBuiltin="1"/>
    <cellStyle name="60% - Accent3" xfId="100" builtinId="40" customBuiltin="1"/>
    <cellStyle name="60% - Accent4" xfId="104" builtinId="44" customBuiltin="1"/>
    <cellStyle name="60% - Accent5" xfId="108" builtinId="48" customBuiltin="1"/>
    <cellStyle name="60% - Accent6" xfId="112" builtinId="52" customBuiltin="1"/>
    <cellStyle name="Accent1" xfId="89" builtinId="29" customBuiltin="1"/>
    <cellStyle name="Accent2" xfId="93" builtinId="33" customBuiltin="1"/>
    <cellStyle name="Accent3" xfId="97" builtinId="37" customBuiltin="1"/>
    <cellStyle name="Accent4" xfId="101" builtinId="41" customBuiltin="1"/>
    <cellStyle name="Accent5" xfId="105" builtinId="45" customBuiltin="1"/>
    <cellStyle name="Accent6" xfId="109" builtinId="49" customBuiltin="1"/>
    <cellStyle name="Bad" xfId="79" builtinId="27" customBuiltin="1"/>
    <cellStyle name="Calculation" xfId="83" builtinId="22" customBuiltin="1"/>
    <cellStyle name="Check Cell" xfId="85" builtinId="23" customBuiltin="1"/>
    <cellStyle name="Comma" xfId="1" builtinId="3"/>
    <cellStyle name="Comma 10" xfId="165" xr:uid="{00000000-0005-0000-0000-000028000000}"/>
    <cellStyle name="Comma 10 2" xfId="255" xr:uid="{00000000-0005-0000-0000-000029000000}"/>
    <cellStyle name="Comma 10 3" xfId="638" xr:uid="{E7EC7E0E-3CAC-495C-BDEE-2CDA6C62D5BD}"/>
    <cellStyle name="Comma 11" xfId="257" xr:uid="{00000000-0005-0000-0000-00002A000000}"/>
    <cellStyle name="Comma 11 2" xfId="645" xr:uid="{DEEE0320-C423-4199-99D8-C8866274BB49}"/>
    <cellStyle name="Comma 12" xfId="549" xr:uid="{2F57C29B-25B7-4153-BCEC-7E19F1717A3C}"/>
    <cellStyle name="Comma 13" xfId="654" xr:uid="{23F9A46C-87DD-4131-A19A-F5489AE52D12}"/>
    <cellStyle name="Comma 14" xfId="664" xr:uid="{AFE8C8C8-635E-48E6-8810-C19DD9843F23}"/>
    <cellStyle name="Comma 17" xfId="31" xr:uid="{00000000-0005-0000-0000-00002B000000}"/>
    <cellStyle name="Comma 19" xfId="64" xr:uid="{00000000-0005-0000-0000-00002C000000}"/>
    <cellStyle name="Comma 2" xfId="2" xr:uid="{00000000-0005-0000-0000-00002D000000}"/>
    <cellStyle name="Comma 2 10" xfId="661" xr:uid="{1333E3B9-D5A8-4F00-9247-DEFDB89C6540}"/>
    <cellStyle name="Comma 2 11" xfId="470" xr:uid="{8BFF2EDB-DCAA-48FC-A4AE-DD23269605E0}"/>
    <cellStyle name="Comma 2 12 3" xfId="51" xr:uid="{00000000-0005-0000-0000-00002E000000}"/>
    <cellStyle name="Comma 2 12 3 2" xfId="160" xr:uid="{00000000-0005-0000-0000-00002F000000}"/>
    <cellStyle name="Comma 2 12 3 2 2" xfId="251" xr:uid="{00000000-0005-0000-0000-000030000000}"/>
    <cellStyle name="Comma 2 12 3 2 2 2" xfId="428" xr:uid="{00000000-0005-0000-0000-000031000000}"/>
    <cellStyle name="Comma 2 12 3 2 2 3" xfId="592" xr:uid="{343DCC0F-A77D-4CA6-AF80-8FDEC479150C}"/>
    <cellStyle name="Comma 2 12 3 2 3" xfId="339" xr:uid="{00000000-0005-0000-0000-000032000000}"/>
    <cellStyle name="Comma 2 12 3 3" xfId="266" xr:uid="{00000000-0005-0000-0000-000033000000}"/>
    <cellStyle name="Comma 2 2" xfId="36" xr:uid="{00000000-0005-0000-0000-000034000000}"/>
    <cellStyle name="Comma 2 2 10" xfId="476" xr:uid="{88DFA57F-4B50-4E5A-94A1-0C62EF131B7D}"/>
    <cellStyle name="Comma 2 2 2" xfId="16" xr:uid="{00000000-0005-0000-0000-000035000000}"/>
    <cellStyle name="Comma 2 2 2 2" xfId="46" xr:uid="{00000000-0005-0000-0000-000036000000}"/>
    <cellStyle name="Comma 2 2 2 2 2" xfId="155" xr:uid="{00000000-0005-0000-0000-000037000000}"/>
    <cellStyle name="Comma 2 2 2 2 2 2" xfId="246" xr:uid="{00000000-0005-0000-0000-000038000000}"/>
    <cellStyle name="Comma 2 2 2 2 3" xfId="134" xr:uid="{00000000-0005-0000-0000-000039000000}"/>
    <cellStyle name="Comma 2 2 2 2 3 2" xfId="225" xr:uid="{00000000-0005-0000-0000-00003A000000}"/>
    <cellStyle name="Comma 2 2 2 2 4" xfId="183" xr:uid="{00000000-0005-0000-0000-00003B000000}"/>
    <cellStyle name="Comma 2 2 2 3" xfId="262" xr:uid="{00000000-0005-0000-0000-00003C000000}"/>
    <cellStyle name="Comma 2 2 2 3 2" xfId="390" xr:uid="{00000000-0005-0000-0000-00003D000000}"/>
    <cellStyle name="Comma 2 2 2 3 3" xfId="555" xr:uid="{BD64E2D5-0668-4391-AA9F-D3DE0A588BC5}"/>
    <cellStyle name="Comma 2 2 3" xfId="146" xr:uid="{00000000-0005-0000-0000-00003E000000}"/>
    <cellStyle name="Comma 2 2 3 2" xfId="237" xr:uid="{00000000-0005-0000-0000-00003F000000}"/>
    <cellStyle name="Comma 2 2 3 2 2" xfId="453" xr:uid="{00000000-0005-0000-0000-000040000000}"/>
    <cellStyle name="Comma 2 2 3 2 2 2" xfId="617" xr:uid="{BC22CFDF-301E-4E5B-BE0F-766846CBBA9A}"/>
    <cellStyle name="Comma 2 2 3 2 3" xfId="363" xr:uid="{00000000-0005-0000-0000-000041000000}"/>
    <cellStyle name="Comma 2 2 3 2 4" xfId="529" xr:uid="{FEBAD700-433E-4F1F-A697-88EF24C0F21E}"/>
    <cellStyle name="Comma 2 2 3 3" xfId="412" xr:uid="{00000000-0005-0000-0000-000042000000}"/>
    <cellStyle name="Comma 2 2 3 3 2" xfId="576" xr:uid="{F7E42613-B7E2-4688-889B-E95F847A7E43}"/>
    <cellStyle name="Comma 2 2 3 4" xfId="323" xr:uid="{00000000-0005-0000-0000-000043000000}"/>
    <cellStyle name="Comma 2 2 3 5" xfId="490" xr:uid="{AA3DD70D-D75B-4F1A-8D63-8C699ED27D20}"/>
    <cellStyle name="Comma 2 2 4" xfId="125" xr:uid="{00000000-0005-0000-0000-000044000000}"/>
    <cellStyle name="Comma 2 2 4 2" xfId="59" xr:uid="{00000000-0005-0000-0000-000045000000}"/>
    <cellStyle name="Comma 2 2 4 2 2" xfId="188" xr:uid="{00000000-0005-0000-0000-000046000000}"/>
    <cellStyle name="Comma 2 2 4 2 2 2" xfId="465" xr:uid="{00000000-0005-0000-0000-000047000000}"/>
    <cellStyle name="Comma 2 2 4 2 2 2 2" xfId="629" xr:uid="{6E1C592B-79AE-4E9B-A744-CB1639D941A9}"/>
    <cellStyle name="Comma 2 2 4 2 2 3" xfId="375" xr:uid="{00000000-0005-0000-0000-000048000000}"/>
    <cellStyle name="Comma 2 2 4 2 2 4" xfId="541" xr:uid="{DC0CFD07-139D-4729-BD02-49FF023F850E}"/>
    <cellStyle name="Comma 2 2 4 2 3" xfId="289" xr:uid="{00000000-0005-0000-0000-000049000000}"/>
    <cellStyle name="Comma 2 2 4 2 3 2" xfId="426" xr:uid="{00000000-0005-0000-0000-00004A000000}"/>
    <cellStyle name="Comma 2 2 4 2 3 3" xfId="590" xr:uid="{C03027EE-6AE8-4B4C-9C7C-15EBBF4F20FF}"/>
    <cellStyle name="Comma 2 2 4 2 4" xfId="337" xr:uid="{00000000-0005-0000-0000-00004B000000}"/>
    <cellStyle name="Comma 2 2 4 2 5" xfId="504" xr:uid="{4294F94B-40D4-4C99-8F95-C82B52E8DB35}"/>
    <cellStyle name="Comma 2 2 4 3" xfId="216" xr:uid="{00000000-0005-0000-0000-00004C000000}"/>
    <cellStyle name="Comma 2 2 4 3 2" xfId="439" xr:uid="{00000000-0005-0000-0000-00004D000000}"/>
    <cellStyle name="Comma 2 2 4 3 3" xfId="603" xr:uid="{F62E9585-18AF-4F7E-A2EC-818764D9B521}"/>
    <cellStyle name="Comma 2 2 4 4" xfId="349" xr:uid="{00000000-0005-0000-0000-00004E000000}"/>
    <cellStyle name="Comma 2 2 4 5" xfId="515" xr:uid="{2207B104-6F26-4195-AF9C-8B6B09925CFE}"/>
    <cellStyle name="Comma 2 2 5" xfId="53" xr:uid="{00000000-0005-0000-0000-00004F000000}"/>
    <cellStyle name="Comma 2 2 5 2" xfId="161" xr:uid="{00000000-0005-0000-0000-000050000000}"/>
    <cellStyle name="Comma 2 2 5 2 2" xfId="252" xr:uid="{00000000-0005-0000-0000-000051000000}"/>
    <cellStyle name="Comma 2 2 5 3" xfId="267" xr:uid="{00000000-0005-0000-0000-000052000000}"/>
    <cellStyle name="Comma 2 2 6" xfId="166" xr:uid="{00000000-0005-0000-0000-000053000000}"/>
    <cellStyle name="Comma 2 2 6 2" xfId="256" xr:uid="{00000000-0005-0000-0000-000054000000}"/>
    <cellStyle name="Comma 2 2 7" xfId="174" xr:uid="{00000000-0005-0000-0000-000055000000}"/>
    <cellStyle name="Comma 2 2 7 2" xfId="398" xr:uid="{00000000-0005-0000-0000-000056000000}"/>
    <cellStyle name="Comma 2 2 7 3" xfId="562" xr:uid="{6F76637F-21C4-4471-B17D-1C13474833BF}"/>
    <cellStyle name="Comma 2 2 8" xfId="288" xr:uid="{00000000-0005-0000-0000-000057000000}"/>
    <cellStyle name="Comma 2 2 8 2" xfId="656" xr:uid="{39D8DDC6-815D-4299-A635-590A31B5F8BC}"/>
    <cellStyle name="Comma 2 2 9" xfId="309" xr:uid="{00000000-0005-0000-0000-000058000000}"/>
    <cellStyle name="Comma 2 3" xfId="41" xr:uid="{00000000-0005-0000-0000-000059000000}"/>
    <cellStyle name="Comma 2 3 2" xfId="151" xr:uid="{00000000-0005-0000-0000-00005A000000}"/>
    <cellStyle name="Comma 2 3 2 2" xfId="242" xr:uid="{00000000-0005-0000-0000-00005B000000}"/>
    <cellStyle name="Comma 2 3 2 2 2" xfId="456" xr:uid="{00000000-0005-0000-0000-00005C000000}"/>
    <cellStyle name="Comma 2 3 2 2 2 2" xfId="620" xr:uid="{1FE78ECD-3D85-4F58-9624-02CB728812E0}"/>
    <cellStyle name="Comma 2 3 2 2 3" xfId="366" xr:uid="{00000000-0005-0000-0000-00005D000000}"/>
    <cellStyle name="Comma 2 3 2 2 4" xfId="532" xr:uid="{7A111AA4-1782-41F5-BA75-AE30CED3DA82}"/>
    <cellStyle name="Comma 2 3 2 3" xfId="415" xr:uid="{00000000-0005-0000-0000-00005E000000}"/>
    <cellStyle name="Comma 2 3 2 3 2" xfId="579" xr:uid="{8D20ED49-5736-4312-A70E-3B48C37349AF}"/>
    <cellStyle name="Comma 2 3 2 4" xfId="326" xr:uid="{00000000-0005-0000-0000-00005F000000}"/>
    <cellStyle name="Comma 2 3 2 5" xfId="493" xr:uid="{C1B103C2-F595-4C5E-BB3B-AACDDAE82948}"/>
    <cellStyle name="Comma 2 3 3" xfId="50" xr:uid="{00000000-0005-0000-0000-000060000000}"/>
    <cellStyle name="Comma 2 3 3 2" xfId="159" xr:uid="{00000000-0005-0000-0000-000061000000}"/>
    <cellStyle name="Comma 2 3 3 2 2" xfId="250" xr:uid="{00000000-0005-0000-0000-000062000000}"/>
    <cellStyle name="Comma 2 3 3 3" xfId="265" xr:uid="{00000000-0005-0000-0000-000063000000}"/>
    <cellStyle name="Comma 2 3 4" xfId="130" xr:uid="{00000000-0005-0000-0000-000064000000}"/>
    <cellStyle name="Comma 2 3 4 2" xfId="221" xr:uid="{00000000-0005-0000-0000-000065000000}"/>
    <cellStyle name="Comma 2 3 4 2 2" xfId="466" xr:uid="{00000000-0005-0000-0000-000066000000}"/>
    <cellStyle name="Comma 2 3 4 2 2 2" xfId="630" xr:uid="{B179F43C-B761-47A2-B0B8-54DAB769521D}"/>
    <cellStyle name="Comma 2 3 4 2 3" xfId="376" xr:uid="{00000000-0005-0000-0000-000067000000}"/>
    <cellStyle name="Comma 2 3 4 2 4" xfId="542" xr:uid="{13CC4929-AE18-44F0-9103-D97189E303EA}"/>
    <cellStyle name="Comma 2 3 4 3" xfId="427" xr:uid="{00000000-0005-0000-0000-000068000000}"/>
    <cellStyle name="Comma 2 3 4 3 2" xfId="591" xr:uid="{C2C4D378-797E-4707-9557-F6F92D107CF5}"/>
    <cellStyle name="Comma 2 3 4 4" xfId="338" xr:uid="{00000000-0005-0000-0000-000069000000}"/>
    <cellStyle name="Comma 2 3 4 5" xfId="505" xr:uid="{613FC487-777A-4CD0-81A4-72DC9D7749C6}"/>
    <cellStyle name="Comma 2 3 5" xfId="179" xr:uid="{00000000-0005-0000-0000-00006A000000}"/>
    <cellStyle name="Comma 2 3 5 2" xfId="442" xr:uid="{00000000-0005-0000-0000-00006B000000}"/>
    <cellStyle name="Comma 2 3 5 2 2" xfId="606" xr:uid="{5F915269-0DE6-4778-83AC-8A78B6410F46}"/>
    <cellStyle name="Comma 2 3 5 3" xfId="352" xr:uid="{00000000-0005-0000-0000-00006C000000}"/>
    <cellStyle name="Comma 2 3 5 4" xfId="518" xr:uid="{3E7AE051-0E74-4E63-862C-D1FB051670B5}"/>
    <cellStyle name="Comma 2 3 6" xfId="401" xr:uid="{00000000-0005-0000-0000-00006D000000}"/>
    <cellStyle name="Comma 2 3 6 2" xfId="565" xr:uid="{4CDDF740-38BC-4BD3-B1C6-10696ACCE269}"/>
    <cellStyle name="Comma 2 3 7" xfId="312" xr:uid="{00000000-0005-0000-0000-00006E000000}"/>
    <cellStyle name="Comma 2 3 8" xfId="479" xr:uid="{FC30633C-CF59-4DC0-9CF6-7897D5CFC7D8}"/>
    <cellStyle name="Comma 2 4" xfId="138" xr:uid="{00000000-0005-0000-0000-00006F000000}"/>
    <cellStyle name="Comma 2 4 2" xfId="229" xr:uid="{00000000-0005-0000-0000-000070000000}"/>
    <cellStyle name="Comma 2 4 2 2" xfId="447" xr:uid="{00000000-0005-0000-0000-000071000000}"/>
    <cellStyle name="Comma 2 4 2 2 2" xfId="611" xr:uid="{0D7B6B81-8FE0-4FA9-94EA-AB1FB0FA1837}"/>
    <cellStyle name="Comma 2 4 2 3" xfId="58" xr:uid="{00000000-0005-0000-0000-000072000000}"/>
    <cellStyle name="Comma 2 4 2 3 2" xfId="187" xr:uid="{00000000-0005-0000-0000-000073000000}"/>
    <cellStyle name="Comma 2 4 2 3 2 2" xfId="269" xr:uid="{00000000-0005-0000-0000-000074000000}"/>
    <cellStyle name="Comma 2 4 2 4" xfId="357" xr:uid="{00000000-0005-0000-0000-000075000000}"/>
    <cellStyle name="Comma 2 4 2 5" xfId="523" xr:uid="{BD5866AF-FA04-4604-B13D-9972A86355B6}"/>
    <cellStyle name="Comma 2 4 3" xfId="406" xr:uid="{00000000-0005-0000-0000-000076000000}"/>
    <cellStyle name="Comma 2 4 3 2" xfId="570" xr:uid="{50C3DDA5-A422-4CDA-BBC0-5386ED677594}"/>
    <cellStyle name="Comma 2 4 4" xfId="317" xr:uid="{00000000-0005-0000-0000-000077000000}"/>
    <cellStyle name="Comma 2 4 5" xfId="484" xr:uid="{36D8376E-18F8-4224-93D1-DE5613A66183}"/>
    <cellStyle name="Comma 2 5" xfId="65" xr:uid="{00000000-0005-0000-0000-000078000000}"/>
    <cellStyle name="Comma 2 5 2" xfId="271" xr:uid="{00000000-0005-0000-0000-000079000000}"/>
    <cellStyle name="Comma 2 5 2 2" xfId="420" xr:uid="{00000000-0005-0000-0000-00007A000000}"/>
    <cellStyle name="Comma 2 5 2 3" xfId="584" xr:uid="{C7ABF29B-070A-4C98-A05C-4F43D700C49A}"/>
    <cellStyle name="Comma 2 5 3" xfId="331" xr:uid="{00000000-0005-0000-0000-00007B000000}"/>
    <cellStyle name="Comma 2 5 4" xfId="498" xr:uid="{3D5CC82D-BE2C-4BDE-9B0C-E164ECAF729A}"/>
    <cellStyle name="Comma 2 6" xfId="117" xr:uid="{00000000-0005-0000-0000-00007C000000}"/>
    <cellStyle name="Comma 2 6 2" xfId="208" xr:uid="{00000000-0005-0000-0000-00007D000000}"/>
    <cellStyle name="Comma 2 6 2 2" xfId="463" xr:uid="{00000000-0005-0000-0000-00007E000000}"/>
    <cellStyle name="Comma 2 6 2 2 2" xfId="627" xr:uid="{60FB7777-F0FB-4D98-9863-97EFBB96E360}"/>
    <cellStyle name="Comma 2 6 2 3" xfId="373" xr:uid="{00000000-0005-0000-0000-00007F000000}"/>
    <cellStyle name="Comma 2 6 2 4" xfId="539" xr:uid="{1762F2AE-D4DF-401D-8996-6375652AA654}"/>
    <cellStyle name="Comma 2 6 3" xfId="424" xr:uid="{00000000-0005-0000-0000-000080000000}"/>
    <cellStyle name="Comma 2 6 3 2" xfId="588" xr:uid="{1A96BBE6-91EC-45C7-BBFD-96F88AC0FCA8}"/>
    <cellStyle name="Comma 2 6 4" xfId="335" xr:uid="{00000000-0005-0000-0000-000081000000}"/>
    <cellStyle name="Comma 2 6 5" xfId="502" xr:uid="{2A8FC32A-92B4-4DDE-9BEA-37411DD5D6C3}"/>
    <cellStyle name="Comma 2 7" xfId="167" xr:uid="{00000000-0005-0000-0000-000082000000}"/>
    <cellStyle name="Comma 2 7 2" xfId="258" xr:uid="{00000000-0005-0000-0000-000083000000}"/>
    <cellStyle name="Comma 2 7 2 2" xfId="432" xr:uid="{00000000-0005-0000-0000-000084000000}"/>
    <cellStyle name="Comma 2 7 2 3" xfId="596" xr:uid="{714C1B35-D227-4D57-B6A4-07A8E4A10CA5}"/>
    <cellStyle name="Comma 2 7 3" xfId="343" xr:uid="{00000000-0005-0000-0000-000085000000}"/>
    <cellStyle name="Comma 2 7 4" xfId="509" xr:uid="{131A78EE-211A-464D-9628-59E0FC11B2B4}"/>
    <cellStyle name="Comma 2 8" xfId="385" xr:uid="{00000000-0005-0000-0000-000086000000}"/>
    <cellStyle name="Comma 2 8 2" xfId="550" xr:uid="{4E8B0579-0F4D-46BC-9641-3645FA4CB80C}"/>
    <cellStyle name="Comma 2 9" xfId="303" xr:uid="{00000000-0005-0000-0000-000087000000}"/>
    <cellStyle name="Comma 2 9 2" xfId="653" xr:uid="{082A4737-51AA-4683-A5F1-2F115C6F540D}"/>
    <cellStyle name="Comma 2_Eldoret BoQs" xfId="70" xr:uid="{00000000-0005-0000-0000-000088000000}"/>
    <cellStyle name="Comma 26 2" xfId="11" xr:uid="{00000000-0005-0000-0000-000089000000}"/>
    <cellStyle name="Comma 26 2 2" xfId="45" xr:uid="{00000000-0005-0000-0000-00008A000000}"/>
    <cellStyle name="Comma 26 2 2 2" xfId="154" xr:uid="{00000000-0005-0000-0000-00008B000000}"/>
    <cellStyle name="Comma 26 2 2 2 2" xfId="245" xr:uid="{00000000-0005-0000-0000-00008C000000}"/>
    <cellStyle name="Comma 26 2 2 3" xfId="133" xr:uid="{00000000-0005-0000-0000-00008D000000}"/>
    <cellStyle name="Comma 26 2 2 3 2" xfId="224" xr:uid="{00000000-0005-0000-0000-00008E000000}"/>
    <cellStyle name="Comma 26 2 2 4" xfId="182" xr:uid="{00000000-0005-0000-0000-00008F000000}"/>
    <cellStyle name="Comma 26 2 3" xfId="260" xr:uid="{00000000-0005-0000-0000-000090000000}"/>
    <cellStyle name="Comma 26 2 3 2" xfId="388" xr:uid="{00000000-0005-0000-0000-000091000000}"/>
    <cellStyle name="Comma 26 2 3 3" xfId="553" xr:uid="{E10EDE86-E78D-4588-A87C-33F95D9DD59D}"/>
    <cellStyle name="Comma 28 2" xfId="3" xr:uid="{00000000-0005-0000-0000-000092000000}"/>
    <cellStyle name="Comma 28 2 2" xfId="42" xr:uid="{00000000-0005-0000-0000-000093000000}"/>
    <cellStyle name="Comma 28 2 2 2" xfId="152" xr:uid="{00000000-0005-0000-0000-000094000000}"/>
    <cellStyle name="Comma 28 2 2 2 2" xfId="243" xr:uid="{00000000-0005-0000-0000-000095000000}"/>
    <cellStyle name="Comma 28 2 2 3" xfId="131" xr:uid="{00000000-0005-0000-0000-000096000000}"/>
    <cellStyle name="Comma 28 2 2 3 2" xfId="222" xr:uid="{00000000-0005-0000-0000-000097000000}"/>
    <cellStyle name="Comma 28 2 2 4" xfId="180" xr:uid="{00000000-0005-0000-0000-000098000000}"/>
    <cellStyle name="Comma 28 2 3" xfId="259" xr:uid="{00000000-0005-0000-0000-000099000000}"/>
    <cellStyle name="Comma 28 2 3 2" xfId="433" xr:uid="{00000000-0005-0000-0000-00009A000000}"/>
    <cellStyle name="Comma 28 2 3 2 2" xfId="597" xr:uid="{CB6F08A7-3A4D-48AC-8972-24A190DAB440}"/>
    <cellStyle name="Comma 28 2 4" xfId="386" xr:uid="{00000000-0005-0000-0000-00009B000000}"/>
    <cellStyle name="Comma 28 2 4 2" xfId="551" xr:uid="{115A9DB9-86C0-4AE4-8EEC-3484F6D75B2A}"/>
    <cellStyle name="Comma 3" xfId="34" xr:uid="{00000000-0005-0000-0000-00009C000000}"/>
    <cellStyle name="Comma 3 2" xfId="144" xr:uid="{00000000-0005-0000-0000-00009D000000}"/>
    <cellStyle name="Comma 3 2 2" xfId="235" xr:uid="{00000000-0005-0000-0000-00009E000000}"/>
    <cellStyle name="Comma 3 3" xfId="66" xr:uid="{00000000-0005-0000-0000-00009F000000}"/>
    <cellStyle name="Comma 3 3 2" xfId="272" xr:uid="{00000000-0005-0000-0000-0000A0000000}"/>
    <cellStyle name="Comma 3 3 2 2" xfId="421" xr:uid="{00000000-0005-0000-0000-0000A1000000}"/>
    <cellStyle name="Comma 3 3 2 3" xfId="585" xr:uid="{1A79CF71-A805-4AA5-89B4-8382427143DB}"/>
    <cellStyle name="Comma 3 3 3" xfId="332" xr:uid="{00000000-0005-0000-0000-0000A2000000}"/>
    <cellStyle name="Comma 3 3 4" xfId="499" xr:uid="{13857446-6663-46E9-98EC-0849CA31EAA8}"/>
    <cellStyle name="Comma 3 4" xfId="123" xr:uid="{00000000-0005-0000-0000-0000A3000000}"/>
    <cellStyle name="Comma 3 4 2" xfId="214" xr:uid="{00000000-0005-0000-0000-0000A4000000}"/>
    <cellStyle name="Comma 3 5" xfId="172" xr:uid="{00000000-0005-0000-0000-0000A5000000}"/>
    <cellStyle name="Comma 33" xfId="13" xr:uid="{00000000-0005-0000-0000-0000A6000000}"/>
    <cellStyle name="Comma 33 2" xfId="40" xr:uid="{00000000-0005-0000-0000-0000A7000000}"/>
    <cellStyle name="Comma 33 2 2" xfId="150" xr:uid="{00000000-0005-0000-0000-0000A8000000}"/>
    <cellStyle name="Comma 33 2 2 2" xfId="241" xr:uid="{00000000-0005-0000-0000-0000A9000000}"/>
    <cellStyle name="Comma 33 2 3" xfId="129" xr:uid="{00000000-0005-0000-0000-0000AA000000}"/>
    <cellStyle name="Comma 33 2 3 2" xfId="220" xr:uid="{00000000-0005-0000-0000-0000AB000000}"/>
    <cellStyle name="Comma 33 2 4" xfId="178" xr:uid="{00000000-0005-0000-0000-0000AC000000}"/>
    <cellStyle name="Comma 33 3" xfId="261" xr:uid="{00000000-0005-0000-0000-0000AD000000}"/>
    <cellStyle name="Comma 33 3 2" xfId="389" xr:uid="{00000000-0005-0000-0000-0000AE000000}"/>
    <cellStyle name="Comma 33 3 3" xfId="554" xr:uid="{E6A564A1-DA68-457C-B3CA-F2A6C2FD670D}"/>
    <cellStyle name="Comma 4" xfId="21" xr:uid="{00000000-0005-0000-0000-0000AF000000}"/>
    <cellStyle name="Comma 4 2" xfId="39" xr:uid="{00000000-0005-0000-0000-0000B0000000}"/>
    <cellStyle name="Comma 4 2 2" xfId="54" xr:uid="{00000000-0005-0000-0000-0000B1000000}"/>
    <cellStyle name="Comma 4 2 2 2" xfId="162" xr:uid="{00000000-0005-0000-0000-0000B2000000}"/>
    <cellStyle name="Comma 4 2 2 2 2" xfId="253" xr:uid="{00000000-0005-0000-0000-0000B3000000}"/>
    <cellStyle name="Comma 4 2 2 3" xfId="268" xr:uid="{00000000-0005-0000-0000-0000B4000000}"/>
    <cellStyle name="Comma 4 2 3" xfId="149" xr:uid="{00000000-0005-0000-0000-0000B5000000}"/>
    <cellStyle name="Comma 4 2 3 2" xfId="240" xr:uid="{00000000-0005-0000-0000-0000B6000000}"/>
    <cellStyle name="Comma 4 2 4" xfId="128" xr:uid="{00000000-0005-0000-0000-0000B7000000}"/>
    <cellStyle name="Comma 4 2 4 2" xfId="219" xr:uid="{00000000-0005-0000-0000-0000B8000000}"/>
    <cellStyle name="Comma 4 2 5" xfId="177" xr:uid="{00000000-0005-0000-0000-0000B9000000}"/>
    <cellStyle name="Comma 4 3" xfId="263" xr:uid="{00000000-0005-0000-0000-0000BA000000}"/>
    <cellStyle name="Comma 4 3 2" xfId="391" xr:uid="{00000000-0005-0000-0000-0000BB000000}"/>
    <cellStyle name="Comma 4 3 3" xfId="556" xr:uid="{1EE08BDD-A781-4AAE-B770-948ED3FB3388}"/>
    <cellStyle name="Comma 4 5" xfId="62" xr:uid="{00000000-0005-0000-0000-0000BC000000}"/>
    <cellStyle name="Comma 4 5 2" xfId="189" xr:uid="{00000000-0005-0000-0000-0000BD000000}"/>
    <cellStyle name="Comma 4 5 2 2" xfId="270" xr:uid="{00000000-0005-0000-0000-0000BE000000}"/>
    <cellStyle name="Comma 5" xfId="47" xr:uid="{00000000-0005-0000-0000-0000BF000000}"/>
    <cellStyle name="Comma 5 2" xfId="156" xr:uid="{00000000-0005-0000-0000-0000C0000000}"/>
    <cellStyle name="Comma 5 2 2" xfId="18" xr:uid="{00000000-0005-0000-0000-0000C1000000}"/>
    <cellStyle name="Comma 5 2 3" xfId="247" xr:uid="{00000000-0005-0000-0000-0000C2000000}"/>
    <cellStyle name="Comma 5 2 3 2" xfId="284" xr:uid="{00000000-0005-0000-0000-0000C3000000}"/>
    <cellStyle name="Comma 5 2 3 2 2" xfId="458" xr:uid="{00000000-0005-0000-0000-0000C4000000}"/>
    <cellStyle name="Comma 5 2 3 2 3" xfId="622" xr:uid="{5B9E188E-C6E7-4431-85B5-734F363E062B}"/>
    <cellStyle name="Comma 5 2 3 3" xfId="368" xr:uid="{00000000-0005-0000-0000-0000C5000000}"/>
    <cellStyle name="Comma 5 2 3 4" xfId="534" xr:uid="{0EEA1DE2-B2F6-4202-BE7A-385F1D129D89}"/>
    <cellStyle name="Comma 5 2 4" xfId="417" xr:uid="{00000000-0005-0000-0000-0000C6000000}"/>
    <cellStyle name="Comma 5 2 4 2" xfId="581" xr:uid="{33978B81-F42C-4C3D-803A-9392D5163DFA}"/>
    <cellStyle name="Comma 5 2 5" xfId="328" xr:uid="{00000000-0005-0000-0000-0000C7000000}"/>
    <cellStyle name="Comma 5 2 6" xfId="495" xr:uid="{458FF9D8-FE17-42C6-A5DC-90E18B06BB77}"/>
    <cellStyle name="Comma 5 3" xfId="135" xr:uid="{00000000-0005-0000-0000-0000C8000000}"/>
    <cellStyle name="Comma 5 3 2" xfId="226" xr:uid="{00000000-0005-0000-0000-0000C9000000}"/>
    <cellStyle name="Comma 5 3 2 2" xfId="468" xr:uid="{00000000-0005-0000-0000-0000CA000000}"/>
    <cellStyle name="Comma 5 3 2 2 2" xfId="632" xr:uid="{668A7EFB-50F2-4E93-9828-030F69925EE1}"/>
    <cellStyle name="Comma 5 3 2 3" xfId="378" xr:uid="{00000000-0005-0000-0000-0000CB000000}"/>
    <cellStyle name="Comma 5 3 2 4" xfId="544" xr:uid="{9309882D-90ED-446E-A8F8-61098B615A6B}"/>
    <cellStyle name="Comma 5 3 3" xfId="430" xr:uid="{00000000-0005-0000-0000-0000CC000000}"/>
    <cellStyle name="Comma 5 3 3 2" xfId="594" xr:uid="{8CF4BB9C-B123-4855-95DE-82698066E9E0}"/>
    <cellStyle name="Comma 5 3 4" xfId="341" xr:uid="{00000000-0005-0000-0000-0000CD000000}"/>
    <cellStyle name="Comma 5 3 5" xfId="507" xr:uid="{CBDBD0CD-CCB7-4FAB-8E20-C3561CA7B8EE}"/>
    <cellStyle name="Comma 5 4" xfId="184" xr:uid="{00000000-0005-0000-0000-0000CE000000}"/>
    <cellStyle name="Comma 5 4 2" xfId="444" xr:uid="{00000000-0005-0000-0000-0000CF000000}"/>
    <cellStyle name="Comma 5 4 2 2" xfId="608" xr:uid="{6E450550-08EE-4DC5-8D32-7E9B0BF3E71A}"/>
    <cellStyle name="Comma 5 4 3" xfId="354" xr:uid="{00000000-0005-0000-0000-0000D0000000}"/>
    <cellStyle name="Comma 5 4 4" xfId="520" xr:uid="{4C32EF9D-E19D-43F0-AB3B-756CD8403333}"/>
    <cellStyle name="Comma 5 5" xfId="277" xr:uid="{00000000-0005-0000-0000-0000D1000000}"/>
    <cellStyle name="Comma 5 5 2" xfId="403" xr:uid="{00000000-0005-0000-0000-0000D2000000}"/>
    <cellStyle name="Comma 5 5 3" xfId="567" xr:uid="{A0D1FE56-DFA7-41F3-B66E-59E7F53C24C6}"/>
    <cellStyle name="Comma 5 6" xfId="314" xr:uid="{00000000-0005-0000-0000-0000D3000000}"/>
    <cellStyle name="Comma 5 7" xfId="481" xr:uid="{64A8971C-0158-49A0-A032-C2AB6BDA3E23}"/>
    <cellStyle name="Comma 6" xfId="67" xr:uid="{00000000-0005-0000-0000-0000D4000000}"/>
    <cellStyle name="Comma 6 2" xfId="190" xr:uid="{00000000-0005-0000-0000-0000D5000000}"/>
    <cellStyle name="Comma 6 2 2" xfId="273" xr:uid="{00000000-0005-0000-0000-0000D6000000}"/>
    <cellStyle name="Comma 6 3" xfId="384" xr:uid="{00000000-0005-0000-0000-0000D7000000}"/>
    <cellStyle name="Comma 6 4" xfId="643" xr:uid="{3D00993C-68A1-4FAB-BF59-130C20C02F67}"/>
    <cellStyle name="Comma 7" xfId="72" xr:uid="{00000000-0005-0000-0000-0000D8000000}"/>
    <cellStyle name="Comma 7 2" xfId="33" xr:uid="{00000000-0005-0000-0000-0000D9000000}"/>
    <cellStyle name="Comma 7 2 2" xfId="143" xr:uid="{00000000-0005-0000-0000-0000DA000000}"/>
    <cellStyle name="Comma 7 2 2 2" xfId="234" xr:uid="{00000000-0005-0000-0000-0000DB000000}"/>
    <cellStyle name="Comma 7 2 3" xfId="122" xr:uid="{00000000-0005-0000-0000-0000DC000000}"/>
    <cellStyle name="Comma 7 2 3 2" xfId="213" xr:uid="{00000000-0005-0000-0000-0000DD000000}"/>
    <cellStyle name="Comma 7 2 3 3" xfId="396" xr:uid="{00000000-0005-0000-0000-0000DE000000}"/>
    <cellStyle name="Comma 7 2 3 4" xfId="560" xr:uid="{4659B037-8AEB-4A77-B27B-1D7DA7C30A18}"/>
    <cellStyle name="Comma 7 2 4" xfId="264" xr:uid="{00000000-0005-0000-0000-0000DF000000}"/>
    <cellStyle name="Comma 7 3" xfId="192" xr:uid="{00000000-0005-0000-0000-0000E0000000}"/>
    <cellStyle name="Comma 7 4" xfId="392" xr:uid="{00000000-0005-0000-0000-0000E1000000}"/>
    <cellStyle name="Comma 7 5" xfId="641" xr:uid="{DFE63887-0379-4DA2-B585-03245C6D554C}"/>
    <cellStyle name="Comma 8" xfId="116" xr:uid="{00000000-0005-0000-0000-0000E2000000}"/>
    <cellStyle name="Comma 8 2" xfId="207" xr:uid="{00000000-0005-0000-0000-0000E3000000}"/>
    <cellStyle name="Comma 8 3" xfId="639" xr:uid="{F3BDBB50-F570-4264-87F6-22ED0AD8B1F3}"/>
    <cellStyle name="Comma 9" xfId="164" xr:uid="{00000000-0005-0000-0000-0000E4000000}"/>
    <cellStyle name="Comma 9 2" xfId="254" xr:uid="{00000000-0005-0000-0000-0000E5000000}"/>
    <cellStyle name="Comma 9 3" xfId="278" xr:uid="{00000000-0005-0000-0000-0000E6000000}"/>
    <cellStyle name="Comma 9 4" xfId="640" xr:uid="{6B609E18-496D-4CB2-85BD-206440412907}"/>
    <cellStyle name="Comma_Contract 1 BoQ final-priced" xfId="301" xr:uid="{00000000-0005-0000-0000-0000E7000000}"/>
    <cellStyle name="Comma_Contract 4 BoQ REV 0 " xfId="4" xr:uid="{00000000-0005-0000-0000-0000E8000000}"/>
    <cellStyle name="Comma_Kitchen" xfId="299" xr:uid="{00000000-0005-0000-0000-0000E9000000}"/>
    <cellStyle name="Explanatory Text" xfId="87" builtinId="53" customBuiltin="1"/>
    <cellStyle name="Good" xfId="78" builtinId="26" customBuiltin="1"/>
    <cellStyle name="Heading 1" xfId="74" builtinId="16" customBuiltin="1"/>
    <cellStyle name="Heading 2" xfId="75" builtinId="17" customBuiltin="1"/>
    <cellStyle name="Heading 3" xfId="76" builtinId="18" customBuiltin="1"/>
    <cellStyle name="Heading 4" xfId="77" builtinId="19" customBuiltin="1"/>
    <cellStyle name="Input" xfId="81" builtinId="20" customBuiltin="1"/>
    <cellStyle name="Linked Cell" xfId="84" builtinId="24" customBuiltin="1"/>
    <cellStyle name="Neutral" xfId="80" builtinId="28" customBuiltin="1"/>
    <cellStyle name="Normal" xfId="0" builtinId="0"/>
    <cellStyle name="Normal 10" xfId="15" xr:uid="{00000000-0005-0000-0000-0000F4000000}"/>
    <cellStyle name="Normal 10 2" xfId="19" xr:uid="{00000000-0005-0000-0000-0000F5000000}"/>
    <cellStyle name="Normal 11" xfId="113" xr:uid="{00000000-0005-0000-0000-0000F6000000}"/>
    <cellStyle name="Normal 11 2" xfId="10" xr:uid="{00000000-0005-0000-0000-0000F7000000}"/>
    <cellStyle name="Normal 11 3" xfId="205" xr:uid="{00000000-0005-0000-0000-0000F8000000}"/>
    <cellStyle name="Normal 11 4" xfId="662" xr:uid="{A9D63F2D-F7A8-4EDA-BCF4-E6BE2E115D68}"/>
    <cellStyle name="Normal 12" xfId="115" xr:uid="{00000000-0005-0000-0000-0000F9000000}"/>
    <cellStyle name="Normal 12 2" xfId="68" xr:uid="{00000000-0005-0000-0000-0000FA000000}"/>
    <cellStyle name="Normal 13" xfId="5" xr:uid="{00000000-0005-0000-0000-0000FB000000}"/>
    <cellStyle name="Normal 13 2" xfId="25" xr:uid="{00000000-0005-0000-0000-0000FC000000}"/>
    <cellStyle name="Normal 14" xfId="6" xr:uid="{00000000-0005-0000-0000-0000FD000000}"/>
    <cellStyle name="Normal 14 2" xfId="43" xr:uid="{00000000-0005-0000-0000-0000FE000000}"/>
    <cellStyle name="Normal 15" xfId="663" xr:uid="{D7ED89E4-B8FC-47C0-8C64-087B00DCB413}"/>
    <cellStyle name="Normal 19" xfId="63" xr:uid="{00000000-0005-0000-0000-0000FF000000}"/>
    <cellStyle name="Normal 2" xfId="7" xr:uid="{00000000-0005-0000-0000-000000010000}"/>
    <cellStyle name="Normal 2 10" xfId="279" xr:uid="{00000000-0005-0000-0000-000001010000}"/>
    <cellStyle name="Normal 2 10 2" xfId="387" xr:uid="{00000000-0005-0000-0000-000002010000}"/>
    <cellStyle name="Normal 2 10 3" xfId="552" xr:uid="{039FCA65-3AD4-44BE-B3C7-74A465652620}"/>
    <cellStyle name="Normal 2 11" xfId="302" xr:uid="{00000000-0005-0000-0000-000003010000}"/>
    <cellStyle name="Normal 2 12" xfId="304" xr:uid="{00000000-0005-0000-0000-000004010000}"/>
    <cellStyle name="Normal 2 13" xfId="471" xr:uid="{EF07E1F7-1D52-4603-9733-B61EDE359633}"/>
    <cellStyle name="Normal 2 14" xfId="9" xr:uid="{00000000-0005-0000-0000-000005010000}"/>
    <cellStyle name="Normal 2 2" xfId="8" xr:uid="{00000000-0005-0000-0000-000006010000}"/>
    <cellStyle name="Normal 2 2 2" xfId="56" xr:uid="{00000000-0005-0000-0000-000007010000}"/>
    <cellStyle name="Normal 2 3" xfId="12" xr:uid="{00000000-0005-0000-0000-000008010000}"/>
    <cellStyle name="Normal 2 3 3" xfId="17" xr:uid="{00000000-0005-0000-0000-000009010000}"/>
    <cellStyle name="Normal 2 4" xfId="35" xr:uid="{00000000-0005-0000-0000-00000A010000}"/>
    <cellStyle name="Normal 2 4 2" xfId="145" xr:uid="{00000000-0005-0000-0000-00000B010000}"/>
    <cellStyle name="Normal 2 4 2 2" xfId="236" xr:uid="{00000000-0005-0000-0000-00000C010000}"/>
    <cellStyle name="Normal 2 4 2 2 2" xfId="452" xr:uid="{00000000-0005-0000-0000-00000D010000}"/>
    <cellStyle name="Normal 2 4 2 2 2 2" xfId="616" xr:uid="{D2B95DAF-801A-4B19-BD38-0F9D1A2ED8BF}"/>
    <cellStyle name="Normal 2 4 2 2 3" xfId="362" xr:uid="{00000000-0005-0000-0000-00000E010000}"/>
    <cellStyle name="Normal 2 4 2 2 4" xfId="528" xr:uid="{09F3D496-7B81-4E38-851A-BDC7D0F55DC6}"/>
    <cellStyle name="Normal 2 4 2 3" xfId="287" xr:uid="{00000000-0005-0000-0000-00000F010000}"/>
    <cellStyle name="Normal 2 4 2 3 2" xfId="291" xr:uid="{00000000-0005-0000-0000-000010010000}"/>
    <cellStyle name="Normal 2 4 2 3 3" xfId="411" xr:uid="{00000000-0005-0000-0000-000011010000}"/>
    <cellStyle name="Normal 2 4 2 3 4" xfId="575" xr:uid="{A9590F6D-C8AC-479F-9124-440953358022}"/>
    <cellStyle name="Normal 2 4 2 4" xfId="322" xr:uid="{00000000-0005-0000-0000-000012010000}"/>
    <cellStyle name="Normal 2 4 2 5" xfId="489" xr:uid="{ABD1E162-5F53-4DC0-BEF1-0017A6150680}"/>
    <cellStyle name="Normal 2 4 3" xfId="124" xr:uid="{00000000-0005-0000-0000-000013010000}"/>
    <cellStyle name="Normal 2 4 3 2" xfId="215" xr:uid="{00000000-0005-0000-0000-000014010000}"/>
    <cellStyle name="Normal 2 4 3 2 2" xfId="438" xr:uid="{00000000-0005-0000-0000-000015010000}"/>
    <cellStyle name="Normal 2 4 3 2 3" xfId="602" xr:uid="{FCDE7416-8AA6-45E9-9538-16FE5A3EC885}"/>
    <cellStyle name="Normal 2 4 3 3" xfId="348" xr:uid="{00000000-0005-0000-0000-000016010000}"/>
    <cellStyle name="Normal 2 4 3 4" xfId="514" xr:uid="{05CD55C5-865E-4F52-942D-6CC621F28FB7}"/>
    <cellStyle name="Normal 2 4 4" xfId="173" xr:uid="{00000000-0005-0000-0000-000017010000}"/>
    <cellStyle name="Normal 2 4 4 2" xfId="397" xr:uid="{00000000-0005-0000-0000-000018010000}"/>
    <cellStyle name="Normal 2 4 4 3" xfId="561" xr:uid="{BDC1D0B3-5BE4-4678-BAED-227FC2120346}"/>
    <cellStyle name="Normal 2 4 5" xfId="280" xr:uid="{00000000-0005-0000-0000-000019010000}"/>
    <cellStyle name="Normal 2 4 6" xfId="308" xr:uid="{00000000-0005-0000-0000-00001A010000}"/>
    <cellStyle name="Normal 2 4 7" xfId="475" xr:uid="{04E9309A-E82C-4D2F-909C-1BCCCEF25B40}"/>
    <cellStyle name="Normal 2 5" xfId="28" xr:uid="{00000000-0005-0000-0000-00001B010000}"/>
    <cellStyle name="Normal 2 6" xfId="44" xr:uid="{00000000-0005-0000-0000-00001C010000}"/>
    <cellStyle name="Normal 2 6 2" xfId="153" xr:uid="{00000000-0005-0000-0000-00001D010000}"/>
    <cellStyle name="Normal 2 6 2 2" xfId="244" xr:uid="{00000000-0005-0000-0000-00001E010000}"/>
    <cellStyle name="Normal 2 6 2 2 2" xfId="457" xr:uid="{00000000-0005-0000-0000-00001F010000}"/>
    <cellStyle name="Normal 2 6 2 2 2 2" xfId="621" xr:uid="{A49DA5CE-368F-4477-B3DF-CED7C1B4C314}"/>
    <cellStyle name="Normal 2 6 2 2 3" xfId="367" xr:uid="{00000000-0005-0000-0000-000020010000}"/>
    <cellStyle name="Normal 2 6 2 2 4" xfId="533" xr:uid="{39273BF9-253C-43B4-8176-61E28AC5C09B}"/>
    <cellStyle name="Normal 2 6 2 3" xfId="416" xr:uid="{00000000-0005-0000-0000-000021010000}"/>
    <cellStyle name="Normal 2 6 2 3 2" xfId="580" xr:uid="{CBAA4073-B124-4243-B474-BB2B4FCE0740}"/>
    <cellStyle name="Normal 2 6 2 4" xfId="327" xr:uid="{00000000-0005-0000-0000-000022010000}"/>
    <cellStyle name="Normal 2 6 2 5" xfId="494" xr:uid="{E1587EF2-9330-4735-AD35-7609140AE686}"/>
    <cellStyle name="Normal 2 6 3" xfId="132" xr:uid="{00000000-0005-0000-0000-000023010000}"/>
    <cellStyle name="Normal 2 6 3 2" xfId="223" xr:uid="{00000000-0005-0000-0000-000024010000}"/>
    <cellStyle name="Normal 2 6 3 2 2" xfId="467" xr:uid="{00000000-0005-0000-0000-000025010000}"/>
    <cellStyle name="Normal 2 6 3 2 2 2" xfId="631" xr:uid="{1AB24DD4-B500-44C0-9C76-1BA254266031}"/>
    <cellStyle name="Normal 2 6 3 2 3" xfId="377" xr:uid="{00000000-0005-0000-0000-000026010000}"/>
    <cellStyle name="Normal 2 6 3 2 4" xfId="543" xr:uid="{6CB50ED3-56A2-486B-9733-C503A8B8B873}"/>
    <cellStyle name="Normal 2 6 3 3" xfId="429" xr:uid="{00000000-0005-0000-0000-000027010000}"/>
    <cellStyle name="Normal 2 6 3 3 2" xfId="593" xr:uid="{006A7149-2071-4961-BC4D-77D6DF3C9F27}"/>
    <cellStyle name="Normal 2 6 3 4" xfId="340" xr:uid="{00000000-0005-0000-0000-000028010000}"/>
    <cellStyle name="Normal 2 6 3 5" xfId="506" xr:uid="{09C6C6E7-D893-4CF8-867D-F33F1D1AF9EA}"/>
    <cellStyle name="Normal 2 6 4" xfId="181" xr:uid="{00000000-0005-0000-0000-000029010000}"/>
    <cellStyle name="Normal 2 6 4 2" xfId="443" xr:uid="{00000000-0005-0000-0000-00002A010000}"/>
    <cellStyle name="Normal 2 6 4 2 2" xfId="607" xr:uid="{CD2E6592-F557-4A8E-8420-7F27483319ED}"/>
    <cellStyle name="Normal 2 6 4 3" xfId="353" xr:uid="{00000000-0005-0000-0000-00002B010000}"/>
    <cellStyle name="Normal 2 6 4 4" xfId="519" xr:uid="{9A572F83-0C24-4874-B990-E251C7C80110}"/>
    <cellStyle name="Normal 2 6 5" xfId="285" xr:uid="{00000000-0005-0000-0000-00002C010000}"/>
    <cellStyle name="Normal 2 6 5 2" xfId="402" xr:uid="{00000000-0005-0000-0000-00002D010000}"/>
    <cellStyle name="Normal 2 6 5 3" xfId="566" xr:uid="{7267A891-8288-4394-B372-B7FB45DAE31F}"/>
    <cellStyle name="Normal 2 6 6" xfId="295" xr:uid="{00000000-0005-0000-0000-00002E010000}"/>
    <cellStyle name="Normal 2 6 6 2" xfId="647" xr:uid="{DA957E2F-DC9B-403E-B395-20705CAC40FB}"/>
    <cellStyle name="Normal 2 6 7" xfId="313" xr:uid="{00000000-0005-0000-0000-00002F010000}"/>
    <cellStyle name="Normal 2 6 7 2" xfId="650" xr:uid="{8DCE44B3-FF04-45DA-8EF5-3DE1D628C73F}"/>
    <cellStyle name="Normal 2 6 8" xfId="658" xr:uid="{157C757D-DDA6-4E0E-8423-5CB476F18139}"/>
    <cellStyle name="Normal 2 6 9" xfId="480" xr:uid="{FD07CD04-D802-493D-91CD-26E7A6DE24EC}"/>
    <cellStyle name="Normal 2 7" xfId="139" xr:uid="{00000000-0005-0000-0000-000030010000}"/>
    <cellStyle name="Normal 2 7 2" xfId="230" xr:uid="{00000000-0005-0000-0000-000031010000}"/>
    <cellStyle name="Normal 2 7 2 2" xfId="448" xr:uid="{00000000-0005-0000-0000-000032010000}"/>
    <cellStyle name="Normal 2 7 2 2 2" xfId="612" xr:uid="{5026DB69-9254-4460-83B4-CEA6089E7D86}"/>
    <cellStyle name="Normal 2 7 2 3" xfId="358" xr:uid="{00000000-0005-0000-0000-000033010000}"/>
    <cellStyle name="Normal 2 7 2 4" xfId="524" xr:uid="{4E139974-4956-4953-9B6F-B70205DD7D2E}"/>
    <cellStyle name="Normal 2 7 3" xfId="407" xr:uid="{00000000-0005-0000-0000-000034010000}"/>
    <cellStyle name="Normal 2 7 3 2" xfId="571" xr:uid="{207B5B9B-B929-4EA0-B426-8FA7F7FAED7D}"/>
    <cellStyle name="Normal 2 7 4" xfId="318" xr:uid="{00000000-0005-0000-0000-000035010000}"/>
    <cellStyle name="Normal 2 7 5" xfId="485" xr:uid="{2F414808-E7EB-4CD0-BB37-771FC8D33CB6}"/>
    <cellStyle name="Normal 2 8" xfId="118" xr:uid="{00000000-0005-0000-0000-000036010000}"/>
    <cellStyle name="Normal 2 8 2" xfId="209" xr:uid="{00000000-0005-0000-0000-000037010000}"/>
    <cellStyle name="Normal 2 8 2 2" xfId="462" xr:uid="{00000000-0005-0000-0000-000038010000}"/>
    <cellStyle name="Normal 2 8 2 2 2" xfId="626" xr:uid="{94C0FB33-1E96-4E62-A287-DC1C56EB8ED5}"/>
    <cellStyle name="Normal 2 8 2 3" xfId="372" xr:uid="{00000000-0005-0000-0000-000039010000}"/>
    <cellStyle name="Normal 2 8 2 4" xfId="538" xr:uid="{13F1442A-3D53-45C8-9429-AF33F4AAEE1D}"/>
    <cellStyle name="Normal 2 8 3" xfId="296" xr:uid="{00000000-0005-0000-0000-00003A010000}"/>
    <cellStyle name="Normal 2 8 3 2" xfId="423" xr:uid="{00000000-0005-0000-0000-00003B010000}"/>
    <cellStyle name="Normal 2 8 3 2 2" xfId="635" xr:uid="{97DF9AC7-764E-4521-A029-97831B736DA3}"/>
    <cellStyle name="Normal 2 8 3 3" xfId="659" xr:uid="{D4574394-28B1-478B-A011-D64C13CA2AB8}"/>
    <cellStyle name="Normal 2 8 3 4" xfId="547" xr:uid="{11CAA84F-3807-428A-A064-47D5438D8618}"/>
    <cellStyle name="Normal 2 8 4" xfId="334" xr:uid="{00000000-0005-0000-0000-00003C010000}"/>
    <cellStyle name="Normal 2 8 4 2" xfId="587" xr:uid="{606DEA1D-30A2-4374-848E-FEA4EA92527C}"/>
    <cellStyle name="Normal 2 8 5" xfId="501" xr:uid="{1154F5AD-AE56-43E0-82F6-DB7D32B8A595}"/>
    <cellStyle name="Normal 2 9" xfId="168" xr:uid="{00000000-0005-0000-0000-00003D010000}"/>
    <cellStyle name="Normal 2 9 2" xfId="434" xr:uid="{00000000-0005-0000-0000-00003E010000}"/>
    <cellStyle name="Normal 2 9 2 2" xfId="598" xr:uid="{69A79047-A6B1-4959-9064-987F13008D68}"/>
    <cellStyle name="Normal 2 9 3" xfId="344" xr:uid="{00000000-0005-0000-0000-00003F010000}"/>
    <cellStyle name="Normal 2 9 4" xfId="510" xr:uid="{942E0A3B-A484-49EC-980A-8D9C9B2C84D3}"/>
    <cellStyle name="Normal 28 3 2" xfId="24" xr:uid="{00000000-0005-0000-0000-000040010000}"/>
    <cellStyle name="Normal 28 3 2 10" xfId="472" xr:uid="{305B8781-D35D-4B9B-97FF-CF693F3F973A}"/>
    <cellStyle name="Normal 28 3 2 2" xfId="27" xr:uid="{00000000-0005-0000-0000-000041010000}"/>
    <cellStyle name="Normal 28 3 2 2 2" xfId="49" xr:uid="{00000000-0005-0000-0000-000042010000}"/>
    <cellStyle name="Normal 28 3 2 2 2 2" xfId="158" xr:uid="{00000000-0005-0000-0000-000043010000}"/>
    <cellStyle name="Normal 28 3 2 2 2 2 2" xfId="249" xr:uid="{00000000-0005-0000-0000-000044010000}"/>
    <cellStyle name="Normal 28 3 2 2 2 2 2 2" xfId="290" xr:uid="{00000000-0005-0000-0000-000045010000}"/>
    <cellStyle name="Normal 28 3 2 2 2 2 2 2 2" xfId="460" xr:uid="{00000000-0005-0000-0000-000046010000}"/>
    <cellStyle name="Normal 28 3 2 2 2 2 2 2 3" xfId="624" xr:uid="{44192930-4750-42F5-AD10-35A999F27A91}"/>
    <cellStyle name="Normal 28 3 2 2 2 2 2 3" xfId="370" xr:uid="{00000000-0005-0000-0000-000047010000}"/>
    <cellStyle name="Normal 28 3 2 2 2 2 2 4" xfId="536" xr:uid="{CBDE3051-EAF5-47A6-BC57-BA0FB5FBFE39}"/>
    <cellStyle name="Normal 28 3 2 2 2 2 3" xfId="419" xr:uid="{00000000-0005-0000-0000-000048010000}"/>
    <cellStyle name="Normal 28 3 2 2 2 2 3 2" xfId="583" xr:uid="{B134914F-DE0D-4977-B10E-C61E4E7AD6F4}"/>
    <cellStyle name="Normal 28 3 2 2 2 2 4" xfId="330" xr:uid="{00000000-0005-0000-0000-000049010000}"/>
    <cellStyle name="Normal 28 3 2 2 2 2 5" xfId="497" xr:uid="{8595A79F-0552-42C0-B8A7-5997F165943C}"/>
    <cellStyle name="Normal 28 3 2 2 2 3" xfId="137" xr:uid="{00000000-0005-0000-0000-00004A010000}"/>
    <cellStyle name="Normal 28 3 2 2 2 3 2" xfId="228" xr:uid="{00000000-0005-0000-0000-00004B010000}"/>
    <cellStyle name="Normal 28 3 2 2 2 3 2 2" xfId="446" xr:uid="{00000000-0005-0000-0000-00004C010000}"/>
    <cellStyle name="Normal 28 3 2 2 2 3 2 3" xfId="610" xr:uid="{3198690B-D5E5-419E-A1A1-255600E84B53}"/>
    <cellStyle name="Normal 28 3 2 2 2 3 3" xfId="356" xr:uid="{00000000-0005-0000-0000-00004D010000}"/>
    <cellStyle name="Normal 28 3 2 2 2 3 4" xfId="522" xr:uid="{444B8E88-0306-4DE7-84F1-5850899A40C9}"/>
    <cellStyle name="Normal 28 3 2 2 2 4" xfId="186" xr:uid="{00000000-0005-0000-0000-00004E010000}"/>
    <cellStyle name="Normal 28 3 2 2 2 4 2" xfId="405" xr:uid="{00000000-0005-0000-0000-00004F010000}"/>
    <cellStyle name="Normal 28 3 2 2 2 4 3" xfId="569" xr:uid="{42EE13D6-7E9B-46F6-BB83-64F5D3ED7D37}"/>
    <cellStyle name="Normal 28 3 2 2 2 5" xfId="286" xr:uid="{00000000-0005-0000-0000-000050010000}"/>
    <cellStyle name="Normal 28 3 2 2 2 6" xfId="316" xr:uid="{00000000-0005-0000-0000-000051010000}"/>
    <cellStyle name="Normal 28 3 2 2 2 7" xfId="483" xr:uid="{B860B03E-20ED-4505-B21A-B70E010E773E}"/>
    <cellStyle name="Normal 28 3 2 2 3" xfId="141" xr:uid="{00000000-0005-0000-0000-000052010000}"/>
    <cellStyle name="Normal 28 3 2 2 3 2" xfId="232" xr:uid="{00000000-0005-0000-0000-000053010000}"/>
    <cellStyle name="Normal 28 3 2 2 3 2 2" xfId="450" xr:uid="{00000000-0005-0000-0000-000054010000}"/>
    <cellStyle name="Normal 28 3 2 2 3 2 2 2" xfId="614" xr:uid="{CBE00EED-7E50-425C-B6F5-C57E3EADDFDA}"/>
    <cellStyle name="Normal 28 3 2 2 3 2 3" xfId="360" xr:uid="{00000000-0005-0000-0000-000055010000}"/>
    <cellStyle name="Normal 28 3 2 2 3 2 4" xfId="526" xr:uid="{4461A26D-BACD-4E49-A7F2-799D0581D6D2}"/>
    <cellStyle name="Normal 28 3 2 2 3 3" xfId="409" xr:uid="{00000000-0005-0000-0000-000056010000}"/>
    <cellStyle name="Normal 28 3 2 2 3 3 2" xfId="573" xr:uid="{3461639E-1FFD-4FC2-B4A1-A3E57AE68376}"/>
    <cellStyle name="Normal 28 3 2 2 3 4" xfId="320" xr:uid="{00000000-0005-0000-0000-000057010000}"/>
    <cellStyle name="Normal 28 3 2 2 3 5" xfId="487" xr:uid="{54A95657-EF6E-48D1-B2C2-8E2E430E1CDF}"/>
    <cellStyle name="Normal 28 3 2 2 4" xfId="120" xr:uid="{00000000-0005-0000-0000-000058010000}"/>
    <cellStyle name="Normal 28 3 2 2 4 2" xfId="211" xr:uid="{00000000-0005-0000-0000-000059010000}"/>
    <cellStyle name="Normal 28 3 2 2 4 2 2" xfId="436" xr:uid="{00000000-0005-0000-0000-00005A010000}"/>
    <cellStyle name="Normal 28 3 2 2 4 2 3" xfId="600" xr:uid="{0A04088A-E5CB-4061-BE9D-2F27CF235CEA}"/>
    <cellStyle name="Normal 28 3 2 2 4 3" xfId="346" xr:uid="{00000000-0005-0000-0000-00005B010000}"/>
    <cellStyle name="Normal 28 3 2 2 4 4" xfId="512" xr:uid="{CA291A2D-9D22-4180-BB3A-4CB2F79EC037}"/>
    <cellStyle name="Normal 28 3 2 2 5" xfId="170" xr:uid="{00000000-0005-0000-0000-00005C010000}"/>
    <cellStyle name="Normal 28 3 2 2 5 2" xfId="394" xr:uid="{00000000-0005-0000-0000-00005D010000}"/>
    <cellStyle name="Normal 28 3 2 2 5 3" xfId="558" xr:uid="{9F824ABE-F7FA-473E-92C0-5F60910E843B}"/>
    <cellStyle name="Normal 28 3 2 2 6" xfId="306" xr:uid="{00000000-0005-0000-0000-00005E010000}"/>
    <cellStyle name="Normal 28 3 2 2 7" xfId="473" xr:uid="{31BF1434-F4C2-4B96-AE77-9BAC14173C4F}"/>
    <cellStyle name="Normal 28 3 2 3" xfId="37" xr:uid="{00000000-0005-0000-0000-00005F010000}"/>
    <cellStyle name="Normal 28 3 2 3 2" xfId="147" xr:uid="{00000000-0005-0000-0000-000060010000}"/>
    <cellStyle name="Normal 28 3 2 3 2 2" xfId="238" xr:uid="{00000000-0005-0000-0000-000061010000}"/>
    <cellStyle name="Normal 28 3 2 3 2 2 2" xfId="454" xr:uid="{00000000-0005-0000-0000-000062010000}"/>
    <cellStyle name="Normal 28 3 2 3 2 2 2 2" xfId="618" xr:uid="{A0B22B13-345F-4013-915A-85CB6CB60394}"/>
    <cellStyle name="Normal 28 3 2 3 2 2 3" xfId="364" xr:uid="{00000000-0005-0000-0000-000063010000}"/>
    <cellStyle name="Normal 28 3 2 3 2 2 4" xfId="530" xr:uid="{7502E921-9524-4322-894A-E922767E4651}"/>
    <cellStyle name="Normal 28 3 2 3 2 3" xfId="413" xr:uid="{00000000-0005-0000-0000-000064010000}"/>
    <cellStyle name="Normal 28 3 2 3 2 3 2" xfId="577" xr:uid="{D6FD6C0F-B89D-4C36-B217-C46D9D6301EE}"/>
    <cellStyle name="Normal 28 3 2 3 2 4" xfId="324" xr:uid="{00000000-0005-0000-0000-000065010000}"/>
    <cellStyle name="Normal 28 3 2 3 2 5" xfId="491" xr:uid="{EAA5F98A-FAF9-4D33-B948-90CDDF36C617}"/>
    <cellStyle name="Normal 28 3 2 3 3" xfId="126" xr:uid="{00000000-0005-0000-0000-000066010000}"/>
    <cellStyle name="Normal 28 3 2 3 3 2" xfId="217" xr:uid="{00000000-0005-0000-0000-000067010000}"/>
    <cellStyle name="Normal 28 3 2 3 3 2 2" xfId="440" xr:uid="{00000000-0005-0000-0000-000068010000}"/>
    <cellStyle name="Normal 28 3 2 3 3 2 3" xfId="604" xr:uid="{A2131C3D-A415-448F-8F7B-07E7B80DC254}"/>
    <cellStyle name="Normal 28 3 2 3 3 3" xfId="350" xr:uid="{00000000-0005-0000-0000-000069010000}"/>
    <cellStyle name="Normal 28 3 2 3 3 4" xfId="516" xr:uid="{75FC25FD-DD09-428C-AA10-123AC6E45FDE}"/>
    <cellStyle name="Normal 28 3 2 3 4" xfId="175" xr:uid="{00000000-0005-0000-0000-00006A010000}"/>
    <cellStyle name="Normal 28 3 2 3 4 2" xfId="399" xr:uid="{00000000-0005-0000-0000-00006B010000}"/>
    <cellStyle name="Normal 28 3 2 3 4 3" xfId="563" xr:uid="{49CCF5CA-D017-40B0-A1F4-F6EEC06776AD}"/>
    <cellStyle name="Normal 28 3 2 3 5" xfId="310" xr:uid="{00000000-0005-0000-0000-00006C010000}"/>
    <cellStyle name="Normal 28 3 2 3 6" xfId="477" xr:uid="{B788925D-28FB-432F-81EE-47DB771F56C4}"/>
    <cellStyle name="Normal 28 3 2 4" xfId="48" xr:uid="{00000000-0005-0000-0000-00006D010000}"/>
    <cellStyle name="Normal 28 3 2 4 2" xfId="157" xr:uid="{00000000-0005-0000-0000-00006E010000}"/>
    <cellStyle name="Normal 28 3 2 4 2 2" xfId="248" xr:uid="{00000000-0005-0000-0000-00006F010000}"/>
    <cellStyle name="Normal 28 3 2 4 2 2 2" xfId="459" xr:uid="{00000000-0005-0000-0000-000070010000}"/>
    <cellStyle name="Normal 28 3 2 4 2 2 2 2" xfId="623" xr:uid="{FDCBD78C-9011-4DC0-9EF4-429F09A3DD05}"/>
    <cellStyle name="Normal 28 3 2 4 2 2 3" xfId="369" xr:uid="{00000000-0005-0000-0000-000071010000}"/>
    <cellStyle name="Normal 28 3 2 4 2 2 4" xfId="535" xr:uid="{4BA47C8E-D729-4D72-8A6E-869EEE5C4E02}"/>
    <cellStyle name="Normal 28 3 2 4 2 3" xfId="418" xr:uid="{00000000-0005-0000-0000-000072010000}"/>
    <cellStyle name="Normal 28 3 2 4 2 3 2" xfId="582" xr:uid="{8DF632EA-D09E-411B-90B6-DAF7AAE22709}"/>
    <cellStyle name="Normal 28 3 2 4 2 4" xfId="329" xr:uid="{00000000-0005-0000-0000-000073010000}"/>
    <cellStyle name="Normal 28 3 2 4 2 5" xfId="496" xr:uid="{F1A682C4-5185-4AF2-8511-F13CB6CECF04}"/>
    <cellStyle name="Normal 28 3 2 4 3" xfId="136" xr:uid="{00000000-0005-0000-0000-000074010000}"/>
    <cellStyle name="Normal 28 3 2 4 3 2" xfId="227" xr:uid="{00000000-0005-0000-0000-000075010000}"/>
    <cellStyle name="Normal 28 3 2 4 3 2 2" xfId="445" xr:uid="{00000000-0005-0000-0000-000076010000}"/>
    <cellStyle name="Normal 28 3 2 4 3 2 3" xfId="609" xr:uid="{4409746E-032D-4978-A708-3047346526E8}"/>
    <cellStyle name="Normal 28 3 2 4 3 3" xfId="355" xr:uid="{00000000-0005-0000-0000-000077010000}"/>
    <cellStyle name="Normal 28 3 2 4 3 4" xfId="521" xr:uid="{D9041481-1365-4818-AA3C-F3D3570768BB}"/>
    <cellStyle name="Normal 28 3 2 4 4" xfId="185" xr:uid="{00000000-0005-0000-0000-000078010000}"/>
    <cellStyle name="Normal 28 3 2 4 4 2" xfId="404" xr:uid="{00000000-0005-0000-0000-000079010000}"/>
    <cellStyle name="Normal 28 3 2 4 4 3" xfId="568" xr:uid="{02E6D689-4548-471D-B81E-03C23F2FE954}"/>
    <cellStyle name="Normal 28 3 2 4 5" xfId="315" xr:uid="{00000000-0005-0000-0000-00007A010000}"/>
    <cellStyle name="Normal 28 3 2 4 6" xfId="482" xr:uid="{6787D265-AF9A-441F-A3BB-51B872C3880A}"/>
    <cellStyle name="Normal 28 3 2 5" xfId="140" xr:uid="{00000000-0005-0000-0000-00007B010000}"/>
    <cellStyle name="Normal 28 3 2 5 2" xfId="231" xr:uid="{00000000-0005-0000-0000-00007C010000}"/>
    <cellStyle name="Normal 28 3 2 5 2 2" xfId="449" xr:uid="{00000000-0005-0000-0000-00007D010000}"/>
    <cellStyle name="Normal 28 3 2 5 2 2 2" xfId="613" xr:uid="{CA76AF84-DEE6-4F64-BDF8-296299E49732}"/>
    <cellStyle name="Normal 28 3 2 5 2 3" xfId="359" xr:uid="{00000000-0005-0000-0000-00007E010000}"/>
    <cellStyle name="Normal 28 3 2 5 2 4" xfId="525" xr:uid="{16E3D2E1-FC45-44AB-B461-B5C1B1F981B1}"/>
    <cellStyle name="Normal 28 3 2 5 3" xfId="408" xr:uid="{00000000-0005-0000-0000-00007F010000}"/>
    <cellStyle name="Normal 28 3 2 5 3 2" xfId="572" xr:uid="{D528E6AB-B947-4D31-9B6D-F2DF04BA62B5}"/>
    <cellStyle name="Normal 28 3 2 5 4" xfId="319" xr:uid="{00000000-0005-0000-0000-000080010000}"/>
    <cellStyle name="Normal 28 3 2 5 5" xfId="486" xr:uid="{1CA82ABC-654C-417A-BB77-CFC200E43E9B}"/>
    <cellStyle name="Normal 28 3 2 6" xfId="119" xr:uid="{00000000-0005-0000-0000-000081010000}"/>
    <cellStyle name="Normal 28 3 2 6 2" xfId="210" xr:uid="{00000000-0005-0000-0000-000082010000}"/>
    <cellStyle name="Normal 28 3 2 6 2 2" xfId="461" xr:uid="{00000000-0005-0000-0000-000083010000}"/>
    <cellStyle name="Normal 28 3 2 6 2 2 2" xfId="625" xr:uid="{A9799556-79E1-4376-8090-059C2D471AE2}"/>
    <cellStyle name="Normal 28 3 2 6 2 3" xfId="371" xr:uid="{00000000-0005-0000-0000-000084010000}"/>
    <cellStyle name="Normal 28 3 2 6 2 4" xfId="537" xr:uid="{9644E256-EF0D-41F6-BF96-F46CD73D3D26}"/>
    <cellStyle name="Normal 28 3 2 6 3" xfId="283" xr:uid="{00000000-0005-0000-0000-000085010000}"/>
    <cellStyle name="Normal 28 3 2 6 3 2" xfId="294" xr:uid="{00000000-0005-0000-0000-000086010000}"/>
    <cellStyle name="Normal 28 3 2 6 3 2 2" xfId="642" xr:uid="{F9881184-2808-42CD-8E69-B98EEACA4F22}"/>
    <cellStyle name="Normal 28 3 2 6 3 3" xfId="422" xr:uid="{00000000-0005-0000-0000-000087010000}"/>
    <cellStyle name="Normal 28 3 2 6 3 3 2" xfId="634" xr:uid="{E0DAAC14-FF3A-4238-B8D4-316A3070035A}"/>
    <cellStyle name="Normal 28 3 2 6 3 4" xfId="646" xr:uid="{32A371F9-3C13-4857-B799-27C3C4BD72DF}"/>
    <cellStyle name="Normal 28 3 2 6 3 5" xfId="649" xr:uid="{F008BDAB-EFD1-463A-8E22-53084877D3E2}"/>
    <cellStyle name="Normal 28 3 2 6 3 6" xfId="657" xr:uid="{28AF9BE8-6963-4763-9EDC-BD0F5B6EFE9A}"/>
    <cellStyle name="Normal 28 3 2 6 3 7" xfId="546" xr:uid="{04C8F9B3-8050-4482-AB91-29F2ED8F4CE3}"/>
    <cellStyle name="Normal 28 3 2 6 4" xfId="333" xr:uid="{00000000-0005-0000-0000-000088010000}"/>
    <cellStyle name="Normal 28 3 2 6 4 2" xfId="586" xr:uid="{96C51581-54B3-4CDA-817C-C91DCEFDEAB5}"/>
    <cellStyle name="Normal 28 3 2 6 5" xfId="500" xr:uid="{D3C94C5A-37B1-498F-871C-1D206E8C8558}"/>
    <cellStyle name="Normal 28 3 2 7" xfId="169" xr:uid="{00000000-0005-0000-0000-000089010000}"/>
    <cellStyle name="Normal 28 3 2 7 2" xfId="435" xr:uid="{00000000-0005-0000-0000-00008A010000}"/>
    <cellStyle name="Normal 28 3 2 7 2 2" xfId="599" xr:uid="{BE0C428F-3219-4A7A-9B02-C1DEB3170B45}"/>
    <cellStyle name="Normal 28 3 2 7 3" xfId="345" xr:uid="{00000000-0005-0000-0000-00008B010000}"/>
    <cellStyle name="Normal 28 3 2 7 4" xfId="511" xr:uid="{6AF14C67-D9AE-4258-9804-1D8F4BFA14BF}"/>
    <cellStyle name="Normal 28 3 2 8" xfId="281" xr:uid="{00000000-0005-0000-0000-00008C010000}"/>
    <cellStyle name="Normal 28 3 2 8 2" xfId="393" xr:uid="{00000000-0005-0000-0000-00008D010000}"/>
    <cellStyle name="Normal 28 3 2 8 3" xfId="557" xr:uid="{3D8A2DE2-BB2B-4C06-A059-22B4A9667777}"/>
    <cellStyle name="Normal 28 3 2 9" xfId="305" xr:uid="{00000000-0005-0000-0000-00008E010000}"/>
    <cellStyle name="Normal 3" xfId="61" xr:uid="{00000000-0005-0000-0000-00008F010000}"/>
    <cellStyle name="Normal 3 2" xfId="383" xr:uid="{00000000-0005-0000-0000-000090010000}"/>
    <cellStyle name="Normal 38" xfId="26" xr:uid="{00000000-0005-0000-0000-000091010000}"/>
    <cellStyle name="Normal 4" xfId="20" xr:uid="{00000000-0005-0000-0000-000092010000}"/>
    <cellStyle name="Normal 4 10 2" xfId="274" xr:uid="{00000000-0005-0000-0000-000093010000}"/>
    <cellStyle name="Normal 4 2" xfId="55" xr:uid="{00000000-0005-0000-0000-000094010000}"/>
    <cellStyle name="Normal 4 3" xfId="60" xr:uid="{00000000-0005-0000-0000-000095010000}"/>
    <cellStyle name="Normal 4 4" xfId="380" xr:uid="{00000000-0005-0000-0000-000096010000}"/>
    <cellStyle name="Normal 5" xfId="57" xr:uid="{00000000-0005-0000-0000-000097010000}"/>
    <cellStyle name="Normal 5 2" xfId="275" xr:uid="{00000000-0005-0000-0000-000098010000}"/>
    <cellStyle name="Normal 5 2 2" xfId="379" xr:uid="{00000000-0005-0000-0000-000099010000}"/>
    <cellStyle name="Normal 5 2 2 2" xfId="469" xr:uid="{00000000-0005-0000-0000-00009A010000}"/>
    <cellStyle name="Normal 5 2 2 2 2" xfId="633" xr:uid="{2C263952-3BC0-410B-BEAD-4766760FB4FC}"/>
    <cellStyle name="Normal 5 2 2 3" xfId="545" xr:uid="{93C81990-7347-42D8-9353-165FF88EF669}"/>
    <cellStyle name="Normal 5 2 3" xfId="431" xr:uid="{00000000-0005-0000-0000-00009B010000}"/>
    <cellStyle name="Normal 5 2 3 2" xfId="595" xr:uid="{A63C06D9-7471-4FFC-A299-B2584BB9694A}"/>
    <cellStyle name="Normal 5 2 4" xfId="342" xr:uid="{00000000-0005-0000-0000-00009C010000}"/>
    <cellStyle name="Normal 5 2 5" xfId="508" xr:uid="{9F1A7275-19C3-463E-A5A9-93EDEF4FDEDB}"/>
    <cellStyle name="Normal 5 3" xfId="23" xr:uid="{00000000-0005-0000-0000-00009D010000}"/>
    <cellStyle name="Normal 5 4" xfId="637" xr:uid="{B2770827-51B1-46AD-8453-55A32D09F37D}"/>
    <cellStyle name="Normal 6" xfId="14" xr:uid="{00000000-0005-0000-0000-00009E010000}"/>
    <cellStyle name="Normal 6 3" xfId="32" xr:uid="{00000000-0005-0000-0000-00009F010000}"/>
    <cellStyle name="Normal 6 3 2" xfId="38" xr:uid="{00000000-0005-0000-0000-0000A0010000}"/>
    <cellStyle name="Normal 6 3 2 2" xfId="148" xr:uid="{00000000-0005-0000-0000-0000A1010000}"/>
    <cellStyle name="Normal 6 3 2 2 2" xfId="239" xr:uid="{00000000-0005-0000-0000-0000A2010000}"/>
    <cellStyle name="Normal 6 3 2 2 2 2" xfId="455" xr:uid="{00000000-0005-0000-0000-0000A3010000}"/>
    <cellStyle name="Normal 6 3 2 2 2 2 2" xfId="619" xr:uid="{0007A304-9FA1-4CF3-A653-6FF791ED522D}"/>
    <cellStyle name="Normal 6 3 2 2 2 3" xfId="365" xr:uid="{00000000-0005-0000-0000-0000A4010000}"/>
    <cellStyle name="Normal 6 3 2 2 2 4" xfId="531" xr:uid="{B667A4D6-6513-4B61-8B82-8AB62F2B6B4C}"/>
    <cellStyle name="Normal 6 3 2 2 3" xfId="414" xr:uid="{00000000-0005-0000-0000-0000A5010000}"/>
    <cellStyle name="Normal 6 3 2 2 3 2" xfId="578" xr:uid="{820BD837-049F-40EB-8851-7FB682566F02}"/>
    <cellStyle name="Normal 6 3 2 2 4" xfId="325" xr:uid="{00000000-0005-0000-0000-0000A6010000}"/>
    <cellStyle name="Normal 6 3 2 2 5" xfId="492" xr:uid="{839D196A-43BD-4110-A749-FAD0BEB16307}"/>
    <cellStyle name="Normal 6 3 2 3" xfId="127" xr:uid="{00000000-0005-0000-0000-0000A7010000}"/>
    <cellStyle name="Normal 6 3 2 3 2" xfId="218" xr:uid="{00000000-0005-0000-0000-0000A8010000}"/>
    <cellStyle name="Normal 6 3 2 3 2 2" xfId="441" xr:uid="{00000000-0005-0000-0000-0000A9010000}"/>
    <cellStyle name="Normal 6 3 2 3 2 3" xfId="605" xr:uid="{9B372891-10ED-480F-982A-24CE84565C24}"/>
    <cellStyle name="Normal 6 3 2 3 3" xfId="351" xr:uid="{00000000-0005-0000-0000-0000AA010000}"/>
    <cellStyle name="Normal 6 3 2 3 4" xfId="517" xr:uid="{CBE4291B-B56E-40FE-B0E8-3D2E1492C820}"/>
    <cellStyle name="Normal 6 3 2 4" xfId="176" xr:uid="{00000000-0005-0000-0000-0000AB010000}"/>
    <cellStyle name="Normal 6 3 2 4 2" xfId="400" xr:uid="{00000000-0005-0000-0000-0000AC010000}"/>
    <cellStyle name="Normal 6 3 2 4 3" xfId="564" xr:uid="{51B47A60-F1BC-4FF1-BEDE-1196737D910E}"/>
    <cellStyle name="Normal 6 3 2 5" xfId="311" xr:uid="{00000000-0005-0000-0000-0000AD010000}"/>
    <cellStyle name="Normal 6 3 2 6" xfId="478" xr:uid="{66C171AC-09E3-4083-BFD3-214C186A0344}"/>
    <cellStyle name="Normal 6 3 3" xfId="142" xr:uid="{00000000-0005-0000-0000-0000AE010000}"/>
    <cellStyle name="Normal 6 3 3 2" xfId="233" xr:uid="{00000000-0005-0000-0000-0000AF010000}"/>
    <cellStyle name="Normal 6 3 3 2 2" xfId="451" xr:uid="{00000000-0005-0000-0000-0000B0010000}"/>
    <cellStyle name="Normal 6 3 3 2 2 2" xfId="615" xr:uid="{09D8A3E9-A132-4EE6-A90E-11B53F113CFA}"/>
    <cellStyle name="Normal 6 3 3 2 3" xfId="361" xr:uid="{00000000-0005-0000-0000-0000B1010000}"/>
    <cellStyle name="Normal 6 3 3 2 4" xfId="527" xr:uid="{41512033-3834-4AEC-B512-BD4972FF3A7F}"/>
    <cellStyle name="Normal 6 3 3 3" xfId="410" xr:uid="{00000000-0005-0000-0000-0000B2010000}"/>
    <cellStyle name="Normal 6 3 3 3 2" xfId="574" xr:uid="{D200A70D-0D45-4102-8912-7BEFC25F42F6}"/>
    <cellStyle name="Normal 6 3 3 4" xfId="321" xr:uid="{00000000-0005-0000-0000-0000B3010000}"/>
    <cellStyle name="Normal 6 3 3 5" xfId="488" xr:uid="{9C389F0B-B382-455C-9446-EFF26F9F4333}"/>
    <cellStyle name="Normal 6 3 4" xfId="121" xr:uid="{00000000-0005-0000-0000-0000B4010000}"/>
    <cellStyle name="Normal 6 3 4 2" xfId="212" xr:uid="{00000000-0005-0000-0000-0000B5010000}"/>
    <cellStyle name="Normal 6 3 4 2 2" xfId="464" xr:uid="{00000000-0005-0000-0000-0000B6010000}"/>
    <cellStyle name="Normal 6 3 4 2 2 2" xfId="628" xr:uid="{8ABB1FEA-FCAF-4E71-9F9C-1E3ECACF640E}"/>
    <cellStyle name="Normal 6 3 4 2 3" xfId="374" xr:uid="{00000000-0005-0000-0000-0000B7010000}"/>
    <cellStyle name="Normal 6 3 4 2 4" xfId="540" xr:uid="{1BC05FCE-F299-4691-8927-FC7C152047AF}"/>
    <cellStyle name="Normal 6 3 4 3" xfId="297" xr:uid="{00000000-0005-0000-0000-0000B8010000}"/>
    <cellStyle name="Normal 6 3 4 3 2" xfId="425" xr:uid="{00000000-0005-0000-0000-0000B9010000}"/>
    <cellStyle name="Normal 6 3 4 3 2 2" xfId="636" xr:uid="{AFD1C9A3-0D03-4DB9-8796-552ABAABB90D}"/>
    <cellStyle name="Normal 6 3 4 3 2 2 2" xfId="651" xr:uid="{4B1E8481-A025-4CC4-801B-3270369A2BFC}"/>
    <cellStyle name="Normal 6 3 4 3 3" xfId="648" xr:uid="{3A3E74E6-8AE8-40D6-95BC-DEC139343229}"/>
    <cellStyle name="Normal 6 3 4 3 4" xfId="660" xr:uid="{C3500752-5516-46BB-A63E-79B7AB1A5F60}"/>
    <cellStyle name="Normal 6 3 4 3 5" xfId="548" xr:uid="{223BF031-11B0-4374-BF49-3A6B877AF6C3}"/>
    <cellStyle name="Normal 6 3 4 4" xfId="336" xr:uid="{00000000-0005-0000-0000-0000BA010000}"/>
    <cellStyle name="Normal 6 3 4 4 2" xfId="589" xr:uid="{29651C58-B160-48B1-A68C-D89A55D59F6F}"/>
    <cellStyle name="Normal 6 3 4 5" xfId="503" xr:uid="{362E39DF-6495-4E3B-8A5C-82002DCF839E}"/>
    <cellStyle name="Normal 6 3 5" xfId="171" xr:uid="{00000000-0005-0000-0000-0000BB010000}"/>
    <cellStyle name="Normal 6 3 5 2" xfId="437" xr:uid="{00000000-0005-0000-0000-0000BC010000}"/>
    <cellStyle name="Normal 6 3 5 2 2" xfId="601" xr:uid="{E552CDE3-DBA1-4D73-BC63-A99A8ECE7AB6}"/>
    <cellStyle name="Normal 6 3 5 3" xfId="347" xr:uid="{00000000-0005-0000-0000-0000BD010000}"/>
    <cellStyle name="Normal 6 3 5 4" xfId="513" xr:uid="{E5552DB8-1106-4B79-8459-BE8B741E6C4C}"/>
    <cellStyle name="Normal 6 3 6" xfId="282" xr:uid="{00000000-0005-0000-0000-0000BE010000}"/>
    <cellStyle name="Normal 6 3 6 2" xfId="395" xr:uid="{00000000-0005-0000-0000-0000BF010000}"/>
    <cellStyle name="Normal 6 3 6 3" xfId="559" xr:uid="{4E91FFBF-9B0E-49BF-8752-00E9A532969C}"/>
    <cellStyle name="Normal 6 3 7" xfId="307" xr:uid="{00000000-0005-0000-0000-0000C0010000}"/>
    <cellStyle name="Normal 6 3 8" xfId="474" xr:uid="{FC9B8966-002D-4178-A56B-B038E02A829A}"/>
    <cellStyle name="Normal 7" xfId="30" xr:uid="{00000000-0005-0000-0000-0000C1010000}"/>
    <cellStyle name="Normal 7 2" xfId="276" xr:uid="{00000000-0005-0000-0000-0000C2010000}"/>
    <cellStyle name="Normal 8" xfId="52" xr:uid="{00000000-0005-0000-0000-0000C3010000}"/>
    <cellStyle name="Normal 9" xfId="71" xr:uid="{00000000-0005-0000-0000-0000C4010000}"/>
    <cellStyle name="Normal 9 2" xfId="191" xr:uid="{00000000-0005-0000-0000-0000C5010000}"/>
    <cellStyle name="Normal 9 3" xfId="652" xr:uid="{8E19302A-9B3A-4DDA-99B2-9106C674B92F}"/>
    <cellStyle name="Normal_Collection Sheet " xfId="29" xr:uid="{00000000-0005-0000-0000-0000C8010000}"/>
    <cellStyle name="Normal_Grand Summary" xfId="293" xr:uid="{00000000-0005-0000-0000-0000C9010000}"/>
    <cellStyle name="Normal_KITALE - BOQ" xfId="69" xr:uid="{00000000-0005-0000-0000-0000CA010000}"/>
    <cellStyle name="Normal_Kitchen" xfId="300" xr:uid="{00000000-0005-0000-0000-0000CB010000}"/>
    <cellStyle name="Normal_Nzoia2 BOQ- Package 1University" xfId="292" xr:uid="{00000000-0005-0000-0000-0000CC010000}"/>
    <cellStyle name="Note 2" xfId="114" xr:uid="{00000000-0005-0000-0000-0000CD010000}"/>
    <cellStyle name="Note 2 2" xfId="206" xr:uid="{00000000-0005-0000-0000-0000CE010000}"/>
    <cellStyle name="Output" xfId="82" builtinId="21" customBuiltin="1"/>
    <cellStyle name="Percent 2" xfId="298" xr:uid="{00000000-0005-0000-0000-0000D0010000}"/>
    <cellStyle name="Percent 2 2" xfId="644" xr:uid="{E89FB60B-BFEE-4341-9A4A-2346486151D4}"/>
    <cellStyle name="Percent 3" xfId="163" xr:uid="{00000000-0005-0000-0000-0000D1010000}"/>
    <cellStyle name="Percent 4" xfId="655" xr:uid="{CA04D77B-8EEF-4217-8806-0111B4AD6A46}"/>
    <cellStyle name="Standard 2" xfId="382" xr:uid="{00000000-0005-0000-0000-0000D2010000}"/>
    <cellStyle name="Standard 2 2" xfId="22" xr:uid="{00000000-0005-0000-0000-0000D3010000}"/>
    <cellStyle name="Standard_IPC form" xfId="381" xr:uid="{00000000-0005-0000-0000-0000D4010000}"/>
    <cellStyle name="Title" xfId="73" builtinId="15" customBuiltin="1"/>
    <cellStyle name="Total" xfId="88" builtinId="25" customBuiltin="1"/>
    <cellStyle name="Warning Text" xfId="8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336838</xdr:colOff>
      <xdr:row>41</xdr:row>
      <xdr:rowOff>112569</xdr:rowOff>
    </xdr:from>
    <xdr:to>
      <xdr:col>1</xdr:col>
      <xdr:colOff>4467225</xdr:colOff>
      <xdr:row>44</xdr:row>
      <xdr:rowOff>107497</xdr:rowOff>
    </xdr:to>
    <xdr:sp macro="" textlink="">
      <xdr:nvSpPr>
        <xdr:cNvPr id="2" name="TextBox 23">
          <a:extLst>
            <a:ext uri="{FF2B5EF4-FFF2-40B4-BE49-F238E27FC236}">
              <a16:creationId xmlns:a16="http://schemas.microsoft.com/office/drawing/2014/main" id="{D1516F25-86A3-4E57-88D4-0E32D3EFEA44}"/>
            </a:ext>
          </a:extLst>
        </xdr:cNvPr>
        <xdr:cNvSpPr txBox="1">
          <a:spLocks noChangeArrowheads="1"/>
        </xdr:cNvSpPr>
      </xdr:nvSpPr>
      <xdr:spPr bwMode="auto">
        <a:xfrm>
          <a:off x="725458" y="8563149"/>
          <a:ext cx="4130387" cy="497848"/>
        </a:xfrm>
        <a:prstGeom prst="rect">
          <a:avLst/>
        </a:prstGeom>
        <a:noFill/>
        <a:ln>
          <a:noFill/>
        </a:ln>
      </xdr:spPr>
      <xdr:txBody>
        <a:bodyPr wrap="square">
          <a:noAutofit/>
        </a:bodyPr>
        <a:lstStyle/>
        <a:p>
          <a:pPr marL="0" marR="0" algn="ctr" fontAlgn="base">
            <a:spcBef>
              <a:spcPts val="0"/>
            </a:spcBef>
            <a:spcAft>
              <a:spcPts val="0"/>
            </a:spcAft>
          </a:pPr>
          <a:r>
            <a:rPr lang="en-GB" sz="1300" b="1" kern="12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May 2023</a:t>
          </a:r>
          <a:endParaRPr lang="en-US" sz="13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1791565</xdr:colOff>
      <xdr:row>32</xdr:row>
      <xdr:rowOff>122093</xdr:rowOff>
    </xdr:from>
    <xdr:to>
      <xdr:col>2</xdr:col>
      <xdr:colOff>581891</xdr:colOff>
      <xdr:row>37</xdr:row>
      <xdr:rowOff>92941</xdr:rowOff>
    </xdr:to>
    <xdr:sp macro="" textlink="">
      <xdr:nvSpPr>
        <xdr:cNvPr id="3" name="TextBox 23">
          <a:extLst>
            <a:ext uri="{FF2B5EF4-FFF2-40B4-BE49-F238E27FC236}">
              <a16:creationId xmlns:a16="http://schemas.microsoft.com/office/drawing/2014/main" id="{5BBC5DBC-7765-44F9-8A0E-7B3BF493C552}"/>
            </a:ext>
          </a:extLst>
        </xdr:cNvPr>
        <xdr:cNvSpPr txBox="1">
          <a:spLocks noChangeArrowheads="1"/>
        </xdr:cNvSpPr>
      </xdr:nvSpPr>
      <xdr:spPr bwMode="auto">
        <a:xfrm>
          <a:off x="2180185" y="7063913"/>
          <a:ext cx="4131946" cy="809048"/>
        </a:xfrm>
        <a:prstGeom prst="rect">
          <a:avLst/>
        </a:prstGeom>
        <a:noFill/>
        <a:ln>
          <a:noFill/>
        </a:ln>
      </xdr:spPr>
      <xdr:txBody>
        <a:bodyPr wrap="square">
          <a:noAutofit/>
        </a:bodyPr>
        <a:lstStyle/>
        <a:p>
          <a:pPr marL="0" marR="0" algn="l">
            <a:spcBef>
              <a:spcPts val="0"/>
            </a:spcBef>
            <a:spcAft>
              <a:spcPts val="0"/>
            </a:spcAft>
          </a:pPr>
          <a:r>
            <a:rPr lang="en-GB" sz="1400" b="1">
              <a:effectLst/>
              <a:latin typeface="Tahoma" panose="020B0604030504040204" pitchFamily="34" charset="0"/>
              <a:ea typeface="Tahoma" panose="020B0604030504040204" pitchFamily="34" charset="0"/>
              <a:cs typeface="Tahoma" panose="020B0604030504040204" pitchFamily="34" charset="0"/>
            </a:rPr>
            <a:t>BIDDING DOCUMENTS</a:t>
          </a:r>
          <a:endParaRPr lang="en-US" sz="1400">
            <a:effectLst/>
            <a:latin typeface="Tahoma" panose="020B0604030504040204" pitchFamily="34" charset="0"/>
            <a:ea typeface="Tahoma" panose="020B0604030504040204" pitchFamily="34" charset="0"/>
            <a:cs typeface="Tahoma" panose="020B0604030504040204" pitchFamily="34" charset="0"/>
          </a:endParaRPr>
        </a:p>
        <a:p>
          <a:pPr marL="0" marR="0" algn="l">
            <a:spcBef>
              <a:spcPts val="0"/>
            </a:spcBef>
            <a:spcAft>
              <a:spcPts val="0"/>
            </a:spcAft>
          </a:pPr>
          <a:r>
            <a:rPr lang="en-GB" sz="1400" b="1">
              <a:effectLst/>
              <a:latin typeface="Tahoma" panose="020B0604030504040204" pitchFamily="34" charset="0"/>
              <a:ea typeface="Tahoma" panose="020B0604030504040204" pitchFamily="34" charset="0"/>
              <a:cs typeface="Tahoma" panose="020B0604030504040204" pitchFamily="34" charset="0"/>
            </a:rPr>
            <a:t> </a:t>
          </a:r>
          <a:endParaRPr lang="en-US" sz="1400">
            <a:effectLst/>
            <a:latin typeface="Tahoma" panose="020B0604030504040204" pitchFamily="34" charset="0"/>
            <a:ea typeface="Tahoma" panose="020B0604030504040204" pitchFamily="34" charset="0"/>
            <a:cs typeface="Tahoma" panose="020B0604030504040204" pitchFamily="34" charset="0"/>
          </a:endParaRPr>
        </a:p>
        <a:p>
          <a:pPr marL="0" marR="0" algn="l">
            <a:spcBef>
              <a:spcPts val="0"/>
            </a:spcBef>
            <a:spcAft>
              <a:spcPts val="0"/>
            </a:spcAft>
          </a:pPr>
          <a:r>
            <a:rPr lang="en-GB" sz="1400" b="1">
              <a:effectLst/>
              <a:latin typeface="Tahoma" panose="020B0604030504040204" pitchFamily="34" charset="0"/>
              <a:ea typeface="Tahoma" panose="020B0604030504040204" pitchFamily="34" charset="0"/>
              <a:cs typeface="Tahoma" panose="020B0604030504040204" pitchFamily="34" charset="0"/>
            </a:rPr>
            <a:t>SECTION IV: BILLS</a:t>
          </a:r>
          <a:r>
            <a:rPr lang="en-GB" sz="1400" b="1" baseline="0">
              <a:effectLst/>
              <a:latin typeface="Tahoma" panose="020B0604030504040204" pitchFamily="34" charset="0"/>
              <a:ea typeface="Tahoma" panose="020B0604030504040204" pitchFamily="34" charset="0"/>
              <a:cs typeface="Tahoma" panose="020B0604030504040204" pitchFamily="34" charset="0"/>
            </a:rPr>
            <a:t> OF QUANTITIES</a:t>
          </a:r>
          <a:endParaRPr lang="en-US" sz="14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xdr:col>
      <xdr:colOff>0</xdr:colOff>
      <xdr:row>0</xdr:row>
      <xdr:rowOff>463549</xdr:rowOff>
    </xdr:from>
    <xdr:to>
      <xdr:col>1</xdr:col>
      <xdr:colOff>5549900</xdr:colOff>
      <xdr:row>19</xdr:row>
      <xdr:rowOff>76638</xdr:rowOff>
    </xdr:to>
    <xdr:pic>
      <xdr:nvPicPr>
        <xdr:cNvPr id="14" name="Picture 13">
          <a:extLst>
            <a:ext uri="{FF2B5EF4-FFF2-40B4-BE49-F238E27FC236}">
              <a16:creationId xmlns:a16="http://schemas.microsoft.com/office/drawing/2014/main" id="{273B9EB6-94F8-A2D0-6726-2830654325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350" y="463549"/>
          <a:ext cx="5549900" cy="3226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5505450</xdr:colOff>
      <xdr:row>30</xdr:row>
      <xdr:rowOff>57150</xdr:rowOff>
    </xdr:to>
    <xdr:pic>
      <xdr:nvPicPr>
        <xdr:cNvPr id="15" name="Picture 14">
          <a:extLst>
            <a:ext uri="{FF2B5EF4-FFF2-40B4-BE49-F238E27FC236}">
              <a16:creationId xmlns:a16="http://schemas.microsoft.com/office/drawing/2014/main" id="{A7BD4349-473E-A8CA-EC94-837ACD5AF7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7350" y="3771900"/>
          <a:ext cx="550545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1495425</xdr:colOff>
      <xdr:row>0</xdr:row>
      <xdr:rowOff>125730</xdr:rowOff>
    </xdr:from>
    <xdr:to>
      <xdr:col>2</xdr:col>
      <xdr:colOff>20955</xdr:colOff>
      <xdr:row>6</xdr:row>
      <xdr:rowOff>73025</xdr:rowOff>
    </xdr:to>
    <xdr:pic>
      <xdr:nvPicPr>
        <xdr:cNvPr id="3" name="Picture 2">
          <a:extLst>
            <a:ext uri="{FF2B5EF4-FFF2-40B4-BE49-F238E27FC236}">
              <a16:creationId xmlns:a16="http://schemas.microsoft.com/office/drawing/2014/main" id="{3BD60961-C266-3671-51ED-3373767B61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25730"/>
          <a:ext cx="1303020" cy="113792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ellen\Documents\Henry\Sinohydro+Machiri%20Priced%20BQs\BUNGOMA\BUNGOMA%20TREATMENT%20WORKS%20(BQ%20B1-B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ESIGN%20OFFICE\BEATRICE\From%20Silas\21-12-15\KITALE%20BoQs%20-%20Treatment%20&amp;%20Electrical%20Work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Home$\1.%20On-going%20Jobs\Othaya-Mukurweini-Maua\Design%20&amp;%20Bidding%20Stage\Maua\Bidding%20Documents\VOL%20I\Henry\Sinohydro+Machiri%20Priced%20BQs\BUNGOMA\BUNGOMA%20TREATMENT%20WORKS%20(BQ%20B1-B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Henry\Sinohydro+Machiri%20Priced%20BQs\BUNGOMA\BUNGOMA%20TREATMENT%20WORKS%20(BQ%20B1-B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DESIGN%20OFFICE\PHYLLIS\Silas\Henry\Sinohydro+Machiri%20Priced%20BQs\BUNGOMA\BUNGOMA%20TREATMENT%20WORKS%20(BQ%20B1-B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wwda-my.sharepoint.com/Users/aocharo/AppData/Local/Microsoft/Windows/INetCache/Content.Outlook/HRM6RO8Q/Henry/Sinohydro+Machiri%20Priced%20BQs/BUNGOMA/BUNGOMA%20TREATMENT%20WORKS%20(BQ%20B1-B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Home$\Henry\Sinohydro+Machiri%20Priced%20BQs\BUNGOMA\BUNGOMA%20TREATMENT%20WORKS%20(BQ%20B1-B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lsie\d\Henry\Sinohydro+Machiri%20Priced%20BQs\BUNGOMA\BUNGOMA%20TREATMENT%20WORKS%20(BQ%20B1-B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lsie\d\Documents%20and%20Settings\All%20Users\Documents\Henry\Sinohydro+Machiri%20Priced%20BQs\BUNGOMA\BUNGOMA%20TREATMENT%20WORKS%20(BQ%20B1-B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5C44A1C3\BUNGOMA%20TREATMENT%20WORKS%20(BQ%20B1-B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On-going%20Jobs\Nzoia\NZOIA\PHASE%20I\Tendering%20Stage\Tender%20Documents\Sinohydro+Machiri%20Priced%20BQs\WEBUYE\WEBUYE%20REHABILITATION%20BOQ.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DESIGN%20OFFICE\PHYLLIS\Silas\On-going%20Jobs\Nzoia\NZOIA\PHASE%20I\Tendering%20Stage\Tender%20Documents\Sinohydro+Machiri%20Priced%20BQs\WEBUYE\WEBUYE%20REHABILITATION%20BOQ.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KITALE\KITALE%20BOQs%20-%20Rehabilitation%20Work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sie\d\On-going%20Jobs\Nzoia\NZOIA\PHASE%20I\Tendering%20Stage\Tender%20Documents\Sinohydro+Machiri%20Priced%20BQs\WEBUYE\WEBUYE%20REHABILITATION%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Home$\My%20Documents\My%20Documents\MINE\BUSIA-MUMIAS%20IPC-55(Feb-02)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BUNGOMA\BUNGOMA%20REHABILITATION%20WORKS%20(BQ%20BR1-BR1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Users\Jiafeng%20Li\Documents\A\Mzima\Henry\Sinohydro+Machiri%20Priced%20BQs\BUNGOMA\BUNGOMA%20TREATMENT%20WORKS%20(BQ%20B1-B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4\f\BATUMI%20Infrastructure%20PHASE%20II\REALISATION\PhaseII%20IPC\Lot%20Ib%20Ecetas\IPC%2009\Ib_IPC_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Nzoia%20Phase%20III%20Final%20Design\From%20Site\kimilili\Maiyo2\Datas\gilbert\Nzoia%20Ph%201%20Tender%20Docs\Volume%20I\Volume%20II\Sinohydro+Machiri%20Priced%20BQs\KITALE\KITALE%20BoQs%20-%20Treatment%20&amp;%20Electrical%20Works%20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Henry\Sinohydro+Machiri%20Priced%20BQs\BUNGOMA\BUNGOMA%20TREATMENT%20WORKS%20(BQ%20B1-B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Home$\My%20Documents\My%20Documents\MINE\IPC-54(Nov-01)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Documents%20and%20Settings\George\My%20Documents\Downloads\DOCUME~1\lenovo\LOCALS~1\Temp\Xl000001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George\My%20Documents\Downloads\Documents%20and%20Settings\lenovo\Local%20Settings\Temp\Xl000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Users\Jiafeng%20Li\Documents\A\Mzima\Documents%20and%20Settings\All%20Users\Documents\Henry\Sinohydro+Machiri%20Priced%20BQs\BUNGOMA\BUNGOMA%20TREATMENT%20WORKS%20(BQ%20B1-B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Users\Paul%20Kogo\Documents\User's%20Docs\Phase%20I\Nzoia%20Ph%201%20Tender%20Docs\Volume%20II\Sinohydro+Machiri%20Priced%20BQs\KITALE\KITALE%20BOQs%20-%20Rehabilitation%20Work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1.%20On-going%20Jobs\Othaya-Mukurweini-Maua\Design%20&amp;%20Bidding%20Stage\Maua\Bidding%20Documents\VOL%20I\Henry\Sinohydro+Machiri%20Priced%20BQs\BUNGOMA\BUNGOMA%20TREATMENT%20WORKS%20(BQ%20B1-B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 val="IPC-49SUMWORK"/>
      <sheetName val="IPC-55SUMWORK"/>
    </sheetNames>
    <sheetDataSet>
      <sheetData sheetId="0" refreshError="1">
        <row r="12">
          <cell r="L12">
            <v>0.75</v>
          </cell>
        </row>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s>
    <sheetDataSet>
      <sheetData sheetId="0"/>
      <sheetData sheetId="1">
        <row r="117">
          <cell r="E117">
            <v>7740.1440000000002</v>
          </cell>
        </row>
        <row r="118">
          <cell r="E118">
            <v>9964.4740000000002</v>
          </cell>
        </row>
        <row r="119">
          <cell r="E119">
            <v>11038.619999999999</v>
          </cell>
        </row>
        <row r="125">
          <cell r="E125">
            <v>1053.17</v>
          </cell>
        </row>
        <row r="128">
          <cell r="E128">
            <v>1624.7659999999998</v>
          </cell>
        </row>
        <row r="129">
          <cell r="E129">
            <v>16203.96</v>
          </cell>
        </row>
        <row r="185">
          <cell r="E185">
            <v>4370</v>
          </cell>
        </row>
        <row r="186">
          <cell r="E186">
            <v>4807</v>
          </cell>
        </row>
        <row r="187">
          <cell r="E187">
            <v>8740</v>
          </cell>
        </row>
        <row r="265">
          <cell r="E265">
            <v>191.29560000000001</v>
          </cell>
        </row>
        <row r="271">
          <cell r="E271">
            <v>123.87800000000001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s>
    <sheetDataSet>
      <sheetData sheetId="0">
        <row r="12">
          <cell r="L12">
            <v>0.75</v>
          </cell>
        </row>
        <row r="117">
          <cell r="E117">
            <v>7740.1440000000002</v>
          </cell>
        </row>
        <row r="118">
          <cell r="E118">
            <v>9964.4740000000002</v>
          </cell>
        </row>
        <row r="119">
          <cell r="E119">
            <v>11038.619999999999</v>
          </cell>
        </row>
        <row r="126">
          <cell r="E126">
            <v>1933.288</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row r="123">
          <cell r="E123">
            <v>215.00400000000002</v>
          </cell>
        </row>
        <row r="126">
          <cell r="E126">
            <v>1933.288</v>
          </cell>
        </row>
        <row r="127">
          <cell r="E127">
            <v>1595.924</v>
          </cell>
        </row>
        <row r="137">
          <cell r="E137">
            <v>349.59999999999997</v>
          </cell>
        </row>
        <row r="139">
          <cell r="E139">
            <v>437</v>
          </cell>
        </row>
        <row r="143">
          <cell r="E143">
            <v>70453.14</v>
          </cell>
        </row>
        <row r="144">
          <cell r="E144">
            <v>278.80599999999998</v>
          </cell>
        </row>
        <row r="253">
          <cell r="E253">
            <v>7.5</v>
          </cell>
        </row>
        <row r="256">
          <cell r="E256">
            <v>104.10720000000001</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 val="Date"/>
      <sheetName val="Collection_Sheet(KR1)"/>
      <sheetName val="Bill_No__KR2"/>
      <sheetName val="Collection_Sheet_(KR2)"/>
      <sheetName val="NZe-BOQ_KR3"/>
      <sheetName val="Collection_Sheet_NZe-BOQ_KR3"/>
      <sheetName val="Bill_No__KR4"/>
      <sheetName val="Collection_Sheet_(KR4)"/>
      <sheetName val="Line_CFe-BOQ_KR5"/>
      <sheetName val="Collection_Sheet_CFe-BOQ_KR5"/>
      <sheetName val="Line_KMISC1-BOQ_KR6"/>
      <sheetName val="Collection_Sheet_KMISC1-BOQ_KR6"/>
      <sheetName val="Line_NCe-BOQ_KR7"/>
      <sheetName val="Collection_Sheet_NCe-BOQ_KR7"/>
      <sheetName val="Line_TWRM-BOQ_KR8"/>
      <sheetName val="Collection_Sheet_TWRM-BOQ_KR8"/>
      <sheetName val="Line_KAe5-BOQ_KR9"/>
      <sheetName val="Collection_Sheet_KAe5-BOQ_KR9"/>
      <sheetName val="Line_Barst-BOQ_KR10"/>
      <sheetName val="Collection_Sheet_Barst-BOQ_KR10"/>
      <sheetName val="Line_KAe3-BOQ_KR11"/>
      <sheetName val="Collection_Sheet_KAe3-BO_KR11"/>
      <sheetName val="Line_SC2e-BOQ_KR12"/>
      <sheetName val="Collection_Sheet_SC2e-BOQ_KR12"/>
      <sheetName val="Line_KEAV-BOQ_KR13"/>
      <sheetName val="Collection_Sheet_KEAV_-BOQ_KR13"/>
      <sheetName val="Line_MISC2-BOQ_KR14"/>
      <sheetName val="Collection_Sheet_MISC2-BOQ_KR14"/>
      <sheetName val="Line_MOIST-BOQ_KR15"/>
      <sheetName val="Collection_Sheet_MOIST-BOQ_KR15"/>
      <sheetName val="Line_SC3e-BOQ_KR16"/>
      <sheetName val="Collection_Sheet_SC3e-KR16"/>
      <sheetName val="Line_SC3e-1-BOQ_KR17"/>
      <sheetName val="Collection_Sheet_SC3e-1-BQ_KR17"/>
      <sheetName val="Line_NZe1-BOQ_KR18"/>
      <sheetName val="Collection_Sheet_NZE1-BOQ_KR18"/>
      <sheetName val="BILL_NO_KR19"/>
      <sheetName val="Collection_Sheet_(KR19)"/>
      <sheetName val="Bill_No__KR20"/>
      <sheetName val="Collection_Sheet_(KR20)"/>
      <sheetName val="Bill_No__KR21"/>
      <sheetName val="Collection_Sheet(KR21)"/>
      <sheetName val="Bill_No__KR22"/>
      <sheetName val="Collection_Sheet(KR22)"/>
      <sheetName val="Bill_No__KR23"/>
      <sheetName val="Collection_Sheet_(23)"/>
      <sheetName val="Bill_NO__KR24"/>
      <sheetName val="Collection_Sheet_(3)kr24"/>
      <sheetName val="Bill_No__KR25"/>
      <sheetName val="Collection_Sheet_(4)Kr25"/>
      <sheetName val="Bill_No__KR26"/>
      <sheetName val="Collection_Sheet_(5)Kre26"/>
      <sheetName val="Bill_No__KR27"/>
      <sheetName val="COLLECTION_SHEET_"/>
      <sheetName val="BILL_NO__KR28"/>
      <sheetName val="Collection_Sheet_(_KR28"/>
      <sheetName val="Bill_No__KR29"/>
      <sheetName val="Collection_Sheet_KR29"/>
      <sheetName val="Bill_No__KR30"/>
      <sheetName val="COLLECTION_SHEET_(KR30)"/>
      <sheetName val="BILL_NO_KDI"/>
      <sheetName val="COLLECTION_SHEET_(6)"/>
      <sheetName val="IPC-49SUMWORK"/>
      <sheetName val="IPC-55SUMWORK"/>
      <sheetName val="standard"/>
    </sheetNames>
    <sheetDataSet>
      <sheetData sheetId="0" refreshError="1">
        <row r="1">
          <cell r="J1">
            <v>72.954400000000007</v>
          </cell>
        </row>
        <row r="5">
          <cell r="E5">
            <v>1380</v>
          </cell>
          <cell r="J5">
            <v>1.2</v>
          </cell>
        </row>
        <row r="6">
          <cell r="E6">
            <v>2760</v>
          </cell>
          <cell r="J6">
            <v>0.15</v>
          </cell>
        </row>
        <row r="7">
          <cell r="E7">
            <v>4600</v>
          </cell>
        </row>
        <row r="8">
          <cell r="J8">
            <v>0.92</v>
          </cell>
        </row>
        <row r="11">
          <cell r="J11">
            <v>78.401700000000005</v>
          </cell>
        </row>
        <row r="25">
          <cell r="E25">
            <v>445.28000000000003</v>
          </cell>
        </row>
        <row r="27">
          <cell r="E27">
            <v>968.11599999999999</v>
          </cell>
        </row>
        <row r="28">
          <cell r="E28">
            <v>1212.0999999999999</v>
          </cell>
        </row>
        <row r="37">
          <cell r="E37">
            <v>311.14400000000001</v>
          </cell>
        </row>
        <row r="38">
          <cell r="E38">
            <v>467.82000000000005</v>
          </cell>
        </row>
        <row r="39">
          <cell r="E39">
            <v>651.72799999999995</v>
          </cell>
        </row>
        <row r="41">
          <cell r="E41">
            <v>2204.2280000000001</v>
          </cell>
        </row>
        <row r="43">
          <cell r="E43">
            <v>188.6</v>
          </cell>
        </row>
        <row r="44">
          <cell r="E44">
            <v>342.24</v>
          </cell>
        </row>
        <row r="45">
          <cell r="E45">
            <v>724.96</v>
          </cell>
        </row>
        <row r="51">
          <cell r="E51">
            <v>2427.88</v>
          </cell>
        </row>
        <row r="67">
          <cell r="E67">
            <v>2271.48</v>
          </cell>
        </row>
        <row r="107">
          <cell r="E107">
            <v>4.6000000000000005</v>
          </cell>
        </row>
        <row r="112">
          <cell r="E112">
            <v>600</v>
          </cell>
        </row>
        <row r="113">
          <cell r="E113">
            <v>1000</v>
          </cell>
        </row>
        <row r="114">
          <cell r="E114">
            <v>1100</v>
          </cell>
        </row>
        <row r="120">
          <cell r="E120">
            <v>298.90799999999996</v>
          </cell>
        </row>
        <row r="121">
          <cell r="E121">
            <v>48.07</v>
          </cell>
        </row>
        <row r="123">
          <cell r="E123">
            <v>215.00400000000002</v>
          </cell>
        </row>
        <row r="124">
          <cell r="E124">
            <v>669.48400000000004</v>
          </cell>
        </row>
        <row r="126">
          <cell r="E126">
            <v>1933.288</v>
          </cell>
        </row>
        <row r="133">
          <cell r="E133">
            <v>297.16000000000003</v>
          </cell>
        </row>
        <row r="135">
          <cell r="E135">
            <v>393.29999999999995</v>
          </cell>
        </row>
        <row r="137">
          <cell r="E137">
            <v>603.06000000000006</v>
          </cell>
        </row>
        <row r="138">
          <cell r="E138">
            <v>437</v>
          </cell>
        </row>
        <row r="147">
          <cell r="E147">
            <v>42895</v>
          </cell>
        </row>
        <row r="157">
          <cell r="E157">
            <v>52216</v>
          </cell>
        </row>
        <row r="176">
          <cell r="E176">
            <v>14494.678199999998</v>
          </cell>
        </row>
        <row r="189">
          <cell r="E189">
            <v>3829.8679999999999</v>
          </cell>
        </row>
        <row r="202">
          <cell r="E202">
            <v>363.21600000000001</v>
          </cell>
        </row>
        <row r="203">
          <cell r="E203">
            <v>712.08</v>
          </cell>
        </row>
        <row r="204">
          <cell r="E204">
            <v>2349.3120000000004</v>
          </cell>
        </row>
        <row r="208">
          <cell r="E208">
            <v>18082</v>
          </cell>
        </row>
        <row r="218">
          <cell r="E218">
            <v>3091.5</v>
          </cell>
        </row>
        <row r="219">
          <cell r="E219">
            <v>9826.5</v>
          </cell>
        </row>
        <row r="220">
          <cell r="E220">
            <v>18205.5</v>
          </cell>
        </row>
        <row r="233">
          <cell r="E233">
            <v>18082</v>
          </cell>
        </row>
        <row r="234">
          <cell r="E234">
            <v>30558</v>
          </cell>
        </row>
        <row r="241">
          <cell r="E241">
            <v>1034</v>
          </cell>
        </row>
        <row r="242">
          <cell r="E242">
            <v>1908</v>
          </cell>
        </row>
        <row r="243">
          <cell r="E243">
            <v>4580</v>
          </cell>
        </row>
        <row r="244">
          <cell r="E244">
            <v>1034</v>
          </cell>
        </row>
        <row r="245">
          <cell r="E245">
            <v>1908</v>
          </cell>
        </row>
        <row r="246">
          <cell r="E246">
            <v>4580</v>
          </cell>
        </row>
        <row r="259">
          <cell r="E259">
            <v>15.980400000000001</v>
          </cell>
        </row>
        <row r="261">
          <cell r="E261">
            <v>75.982800000000012</v>
          </cell>
        </row>
        <row r="264">
          <cell r="E264">
            <v>78.632400000000004</v>
          </cell>
        </row>
        <row r="269">
          <cell r="E269">
            <v>97.952399999999997</v>
          </cell>
        </row>
        <row r="273">
          <cell r="E273">
            <v>9.1632000000000016</v>
          </cell>
        </row>
        <row r="288">
          <cell r="E288">
            <v>696.44</v>
          </cell>
        </row>
        <row r="289">
          <cell r="E289">
            <v>1173</v>
          </cell>
        </row>
        <row r="301">
          <cell r="E301">
            <v>268.64</v>
          </cell>
        </row>
        <row r="302">
          <cell r="E302">
            <v>326.60000000000002</v>
          </cell>
        </row>
        <row r="314">
          <cell r="E314">
            <v>184</v>
          </cell>
        </row>
        <row r="317">
          <cell r="E317">
            <v>15364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 OF PAY (2)"/>
      <sheetName val="IPC-55SUMMARY"/>
      <sheetName val="IPC-55a"/>
      <sheetName val="IPC-55b"/>
      <sheetName val="IPC-55SUMWORK"/>
      <sheetName val="IPC-55MAT-ON SITE"/>
      <sheetName val="IPC-55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DecJanFebMar)"/>
      <sheetName val="VOPMONSUM(DecJanFebMar)"/>
      <sheetName val="VOPWEEKSUM(Dec,Jan,Feb,Mar)"/>
      <sheetName val="VOPLAMONTHLY(Dec01,JanFebMar02)"/>
      <sheetName val="vopweek(Jan02)"/>
      <sheetName val="vopweek(Feb02)"/>
      <sheetName val="vopweek(Mar02)"/>
      <sheetName val="VOPWEEK(Dec01)"/>
      <sheetName val="Sheet1"/>
    </sheetNames>
    <sheetDataSet>
      <sheetData sheetId="0"/>
      <sheetData sheetId="1"/>
      <sheetData sheetId="2"/>
      <sheetData sheetId="3"/>
      <sheetData sheetId="4">
        <row r="1">
          <cell r="B1" t="str">
            <v xml:space="preserve"> </v>
          </cell>
          <cell r="G1" t="str">
            <v>SUMMARY OF WORK DONE</v>
          </cell>
        </row>
        <row r="3">
          <cell r="C3" t="str">
            <v>CONTRACT NAME</v>
          </cell>
          <cell r="F3" t="str">
            <v>BUSIA - MUMIAS ROAD PROJECT</v>
          </cell>
          <cell r="K3" t="str">
            <v>CERTIFICATE NO.</v>
          </cell>
          <cell r="O3">
            <v>55</v>
          </cell>
        </row>
        <row r="4">
          <cell r="F4" t="str">
            <v>.</v>
          </cell>
          <cell r="G4" t="str">
            <v>.</v>
          </cell>
          <cell r="H4" t="str">
            <v>.</v>
          </cell>
          <cell r="N4" t="str">
            <v>.</v>
          </cell>
          <cell r="O4" t="str">
            <v>.</v>
          </cell>
        </row>
        <row r="5">
          <cell r="C5" t="str">
            <v>CONTRACT NO.</v>
          </cell>
          <cell r="F5" t="str">
            <v>RD. 0275</v>
          </cell>
          <cell r="K5" t="str">
            <v>VALUATION AS AT</v>
          </cell>
          <cell r="O5" t="str">
            <v>28th February, 2002</v>
          </cell>
        </row>
        <row r="6">
          <cell r="F6" t="str">
            <v>.</v>
          </cell>
          <cell r="G6" t="str">
            <v>.</v>
          </cell>
          <cell r="N6" t="str">
            <v>.</v>
          </cell>
          <cell r="O6" t="str">
            <v>.</v>
          </cell>
        </row>
        <row r="7">
          <cell r="C7" t="str">
            <v>CONTRACTOR</v>
          </cell>
          <cell r="F7" t="str">
            <v>HAYER BISHAN SINGH &amp; SONS LTD</v>
          </cell>
        </row>
        <row r="8">
          <cell r="F8" t="str">
            <v>.</v>
          </cell>
          <cell r="G8" t="str">
            <v>.</v>
          </cell>
          <cell r="H8" t="str">
            <v>.</v>
          </cell>
        </row>
        <row r="11">
          <cell r="C11" t="str">
            <v xml:space="preserve">TENDER SUM: </v>
          </cell>
          <cell r="E11" t="str">
            <v>K.Shs. 632,486,639.25</v>
          </cell>
          <cell r="H11" t="str">
            <v>REVISED CONTRACT AMOUNT  V.O. No.4 [Feb., 2000] = KSh. 1,930,477,860.00</v>
          </cell>
        </row>
        <row r="13">
          <cell r="H13" t="str">
            <v>TENDER AMOUNT</v>
          </cell>
          <cell r="I13" t="str">
            <v>REVISED CONTRACT</v>
          </cell>
          <cell r="J13" t="str">
            <v xml:space="preserve"> </v>
          </cell>
        </row>
        <row r="14">
          <cell r="F14" t="str">
            <v>DESCRIPTION</v>
          </cell>
          <cell r="H14" t="str">
            <v>(INCL. V.O.'s)</v>
          </cell>
          <cell r="I14" t="str">
            <v xml:space="preserve">AMOUNTS ADDENDUM </v>
          </cell>
          <cell r="J14" t="str">
            <v>CERTIFICATES No. 1-54</v>
          </cell>
          <cell r="M14" t="str">
            <v>THIS CERTIFICATE</v>
          </cell>
          <cell r="O14" t="str">
            <v>TOTAL</v>
          </cell>
        </row>
        <row r="15">
          <cell r="I15" t="str">
            <v>No. 4 [Feb. 2000]</v>
          </cell>
        </row>
        <row r="16">
          <cell r="H16" t="str">
            <v>KSh</v>
          </cell>
          <cell r="I16" t="str">
            <v>KSh</v>
          </cell>
          <cell r="J16" t="str">
            <v>KSh</v>
          </cell>
          <cell r="M16" t="str">
            <v>KSh</v>
          </cell>
          <cell r="O16" t="str">
            <v>KSh</v>
          </cell>
        </row>
        <row r="17">
          <cell r="C17" t="str">
            <v>1</v>
          </cell>
          <cell r="E17" t="str">
            <v>GENERAL</v>
          </cell>
          <cell r="H17">
            <v>143931169.40000001</v>
          </cell>
          <cell r="I17">
            <v>316635605</v>
          </cell>
          <cell r="J17">
            <v>283355598.14014798</v>
          </cell>
          <cell r="M17">
            <v>7199277.8839999996</v>
          </cell>
          <cell r="O17">
            <v>290554876.02414799</v>
          </cell>
        </row>
        <row r="18">
          <cell r="C18" t="str">
            <v>4</v>
          </cell>
          <cell r="E18" t="str">
            <v>SITE CLEARANCE</v>
          </cell>
          <cell r="H18">
            <v>8710000</v>
          </cell>
          <cell r="I18">
            <v>18000497</v>
          </cell>
          <cell r="J18">
            <v>18276574</v>
          </cell>
          <cell r="M18">
            <v>0</v>
          </cell>
          <cell r="O18">
            <v>18276574</v>
          </cell>
        </row>
        <row r="19">
          <cell r="C19" t="str">
            <v>5</v>
          </cell>
          <cell r="E19" t="str">
            <v>EARTHWORKS</v>
          </cell>
          <cell r="H19">
            <v>49898800</v>
          </cell>
          <cell r="I19">
            <v>200502629</v>
          </cell>
          <cell r="J19">
            <v>200516915.164</v>
          </cell>
          <cell r="M19">
            <v>1082723.25</v>
          </cell>
          <cell r="O19">
            <v>201599638.414</v>
          </cell>
        </row>
        <row r="20">
          <cell r="C20" t="str">
            <v>7</v>
          </cell>
          <cell r="E20" t="str">
            <v>EXCAVATION &amp; FILLING OF STRUCTURES</v>
          </cell>
          <cell r="H20">
            <v>5372843</v>
          </cell>
          <cell r="I20">
            <v>12290131</v>
          </cell>
          <cell r="J20">
            <v>9767443.5099999998</v>
          </cell>
          <cell r="M20">
            <v>0</v>
          </cell>
          <cell r="O20">
            <v>9767443.5099999998</v>
          </cell>
        </row>
        <row r="21">
          <cell r="C21" t="str">
            <v>8</v>
          </cell>
          <cell r="E21" t="str">
            <v>CULVERTS AND DRAINAGE WORK</v>
          </cell>
          <cell r="H21">
            <v>21943635</v>
          </cell>
          <cell r="I21">
            <v>38208714</v>
          </cell>
          <cell r="J21">
            <v>40031031.090000004</v>
          </cell>
          <cell r="M21">
            <v>603782.9</v>
          </cell>
          <cell r="O21">
            <v>40634813.990000002</v>
          </cell>
        </row>
        <row r="22">
          <cell r="C22" t="str">
            <v>9</v>
          </cell>
          <cell r="E22" t="str">
            <v xml:space="preserve">DEVIATIONS </v>
          </cell>
          <cell r="H22">
            <v>5417720</v>
          </cell>
          <cell r="I22">
            <v>22484719</v>
          </cell>
          <cell r="J22">
            <v>21256779.600000001</v>
          </cell>
          <cell r="M22">
            <v>0</v>
          </cell>
          <cell r="O22">
            <v>21256779.600000001</v>
          </cell>
        </row>
        <row r="23">
          <cell r="C23" t="str">
            <v>12</v>
          </cell>
          <cell r="E23" t="str">
            <v>SUB-BASE AND BASE</v>
          </cell>
          <cell r="H23">
            <v>32767000</v>
          </cell>
          <cell r="I23">
            <v>40824339</v>
          </cell>
          <cell r="J23">
            <v>41497751.965999998</v>
          </cell>
          <cell r="M23">
            <v>0</v>
          </cell>
          <cell r="O23">
            <v>41497751.965999998</v>
          </cell>
        </row>
        <row r="24">
          <cell r="C24" t="str">
            <v>14</v>
          </cell>
          <cell r="E24" t="str">
            <v>CEMENT OR LIME STABILIZATION</v>
          </cell>
          <cell r="H24">
            <v>78374870</v>
          </cell>
          <cell r="I24">
            <v>76699036</v>
          </cell>
          <cell r="J24">
            <v>72374340.968400002</v>
          </cell>
          <cell r="M24">
            <v>926532.75679999986</v>
          </cell>
          <cell r="O24">
            <v>73300873.725199997</v>
          </cell>
        </row>
        <row r="25">
          <cell r="C25" t="str">
            <v>15</v>
          </cell>
          <cell r="E25" t="str">
            <v>SURFACE DRESSING</v>
          </cell>
          <cell r="H25">
            <v>31446800</v>
          </cell>
          <cell r="I25">
            <v>38576396</v>
          </cell>
          <cell r="J25">
            <v>38558309.807999998</v>
          </cell>
          <cell r="M25">
            <v>310080.07799999998</v>
          </cell>
          <cell r="O25">
            <v>38868389.886</v>
          </cell>
        </row>
        <row r="26">
          <cell r="C26" t="str">
            <v>16</v>
          </cell>
          <cell r="E26" t="str">
            <v>BITUMINOUS MIX WEARING COURSE</v>
          </cell>
          <cell r="H26">
            <v>101445600</v>
          </cell>
          <cell r="I26">
            <v>116542002</v>
          </cell>
          <cell r="J26">
            <v>119282626.5</v>
          </cell>
          <cell r="M26">
            <v>3996956.6399999997</v>
          </cell>
          <cell r="O26">
            <v>123279583.14</v>
          </cell>
        </row>
        <row r="27">
          <cell r="C27" t="str">
            <v>17</v>
          </cell>
          <cell r="E27" t="str">
            <v>CONCRETE WORKS</v>
          </cell>
          <cell r="H27">
            <v>10615570</v>
          </cell>
          <cell r="I27">
            <v>37383305</v>
          </cell>
          <cell r="J27">
            <v>34387089</v>
          </cell>
          <cell r="M27">
            <v>217531.30000000002</v>
          </cell>
          <cell r="O27">
            <v>34604620.299999997</v>
          </cell>
        </row>
        <row r="28">
          <cell r="C28" t="str">
            <v>20</v>
          </cell>
          <cell r="E28" t="str">
            <v>ROAD FURNITURE</v>
          </cell>
          <cell r="H28">
            <v>11699070</v>
          </cell>
          <cell r="I28">
            <v>19854092</v>
          </cell>
          <cell r="J28">
            <v>14920036.949999999</v>
          </cell>
          <cell r="M28">
            <v>2228874.2000000002</v>
          </cell>
          <cell r="O28">
            <v>17148911.149999999</v>
          </cell>
        </row>
        <row r="29">
          <cell r="C29" t="str">
            <v>21</v>
          </cell>
          <cell r="E29" t="str">
            <v>MISCELLANEOUS BRIDGE WORKS</v>
          </cell>
          <cell r="H29">
            <v>1024408</v>
          </cell>
          <cell r="I29">
            <v>1931549</v>
          </cell>
          <cell r="J29">
            <v>1359089.2</v>
          </cell>
          <cell r="M29">
            <v>0</v>
          </cell>
          <cell r="O29">
            <v>1359089.2</v>
          </cell>
        </row>
        <row r="30">
          <cell r="C30" t="str">
            <v>22</v>
          </cell>
          <cell r="E30" t="str">
            <v>DAY WORKS</v>
          </cell>
          <cell r="H30">
            <v>4682540</v>
          </cell>
          <cell r="I30">
            <v>11399825</v>
          </cell>
          <cell r="J30">
            <v>10906335.01</v>
          </cell>
          <cell r="M30">
            <v>8620</v>
          </cell>
          <cell r="O30">
            <v>10914955.01</v>
          </cell>
        </row>
        <row r="34">
          <cell r="G34" t="str">
            <v>VALUE  OF  WORK  DONE</v>
          </cell>
          <cell r="I34">
            <v>951332839</v>
          </cell>
          <cell r="J34">
            <v>906489920.90654802</v>
          </cell>
          <cell r="M34">
            <v>16574379.0088</v>
          </cell>
          <cell r="O34">
            <v>923064299.91534793</v>
          </cell>
        </row>
        <row r="36">
          <cell r="O36" t="str">
            <v>MOT &amp; C   10/82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R1"/>
      <sheetName val="Collection Sheet-BILL NO.BR1"/>
      <sheetName val="BILL NO BR2"/>
      <sheetName val="Collection Sheet BR2"/>
      <sheetName val="BILL NO. BR3"/>
      <sheetName val="Collection Sheet-BILL NO.BR3"/>
      <sheetName val="BILL NO. BR4"/>
      <sheetName val="Collection Sheet-BILL NO.BR 4"/>
      <sheetName val="BILL NO BR5"/>
      <sheetName val="Collection Sheet-BILL NO.BR5"/>
      <sheetName val="BILL NO. BR6"/>
      <sheetName val="Collection Sheet-BILL NO.BR6"/>
      <sheetName val="Bill No. Br7"/>
      <sheetName val="Collection Sheet-BILL NO.BR 7"/>
      <sheetName val="Bill No. Br 8"/>
      <sheetName val="Collection Sheet-BILL NO.BR8"/>
      <sheetName val="Bill No. Br 9"/>
      <sheetName val="Collection Sheet-BILL No. Br 9"/>
      <sheetName val="Bill No. Br 10"/>
      <sheetName val="Collection Sheet-Bill No. Br 10"/>
      <sheetName val="Bill No. Br 11"/>
      <sheetName val="Collection Sheet-Bill No. 11"/>
      <sheetName val="Bill No. Br 12"/>
      <sheetName val="Collection Sheet-Bill No. Br 12"/>
      <sheetName val="Bill No. Br 13"/>
      <sheetName val="Collection Sheet-Bill No. Br 13"/>
      <sheetName val="Bill No. Br 14"/>
      <sheetName val="Collection Sheet-Bill No. Br 14"/>
      <sheetName val="Bill No. Br 8部分改变"/>
      <sheetName val="IPC-55SUMWORK"/>
      <sheetName val="BILL_NO__BR1"/>
      <sheetName val="Collection_Sheet-BILL_NO_BR1"/>
      <sheetName val="BILL_NO_BR2"/>
      <sheetName val="Collection_Sheet_BR2"/>
      <sheetName val="BILL_NO__BR3"/>
      <sheetName val="Collection_Sheet-BILL_NO_BR3"/>
      <sheetName val="BILL_NO__BR4"/>
      <sheetName val="Collection_Sheet-BILL_NO_BR_4"/>
      <sheetName val="BILL_NO_BR5"/>
      <sheetName val="Collection_Sheet-BILL_NO_BR5"/>
      <sheetName val="BILL_NO__BR6"/>
      <sheetName val="Collection_Sheet-BILL_NO_BR6"/>
      <sheetName val="Bill_No__Br7"/>
      <sheetName val="Collection_Sheet-BILL_NO_BR_7"/>
      <sheetName val="Bill_No__Br_8"/>
      <sheetName val="Collection_Sheet-BILL_NO_BR8"/>
      <sheetName val="Bill_No__Br_9"/>
      <sheetName val="Collection_Sheet-BILL_No__Br_9"/>
      <sheetName val="Bill_No__Br_10"/>
      <sheetName val="Collection_Sheet-Bill_No__Br_10"/>
      <sheetName val="Bill_No__Br_11"/>
      <sheetName val="Collection_Sheet-Bill_No__11"/>
      <sheetName val="Bill_No__Br_12"/>
      <sheetName val="Collection_Sheet-Bill_No__Br_12"/>
      <sheetName val="Bill_No__Br_13"/>
      <sheetName val="Collection_Sheet-Bill_No__Br_13"/>
      <sheetName val="Bill_No__Br_14"/>
      <sheetName val="Collection_Sheet-Bill_No__Br_14"/>
      <sheetName val="Front page"/>
      <sheetName val="standard"/>
    </sheetNames>
    <sheetDataSet>
      <sheetData sheetId="0">
        <row r="220">
          <cell r="E220">
            <v>6946.92</v>
          </cell>
        </row>
        <row r="291">
          <cell r="E291">
            <v>263.12</v>
          </cell>
        </row>
        <row r="312">
          <cell r="E312">
            <v>460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General"/>
      <sheetName val="Anex A - BoQ"/>
      <sheetName val="Annex Phis Stages"/>
      <sheetName val="Annex_IPC_summary"/>
      <sheetName val="IPC Form"/>
      <sheetName val="New IPC form"/>
      <sheetName val="VO-1 Fagava str"/>
      <sheetName val="VO-4 WM Boxes"/>
      <sheetName val="VO-7 Asphalt"/>
      <sheetName val="VO-08"/>
      <sheetName val="VO-09 Bartskane"/>
      <sheetName val="Лист1"/>
    </sheetNames>
    <sheetDataSet>
      <sheetData sheetId="0"/>
      <sheetData sheetId="1">
        <row r="14">
          <cell r="C14" t="str">
            <v>P2-0 Distribution System</v>
          </cell>
          <cell r="Z14" t="str">
            <v>x</v>
          </cell>
        </row>
        <row r="15">
          <cell r="B15" t="str">
            <v>1.0</v>
          </cell>
          <cell r="C15" t="str">
            <v>GENERAL ITEMS</v>
          </cell>
          <cell r="Z15" t="str">
            <v>x</v>
          </cell>
        </row>
        <row r="16">
          <cell r="B16" t="str">
            <v>1.1</v>
          </cell>
          <cell r="C16" t="str">
            <v>Contractual Requirements</v>
          </cell>
          <cell r="Z16" t="str">
            <v>x</v>
          </cell>
        </row>
        <row r="17">
          <cell r="A17">
            <v>1</v>
          </cell>
          <cell r="B17" t="str">
            <v>1.1.1</v>
          </cell>
          <cell r="C17" t="str">
            <v>Provide Performance and Advance Payment Guarantee in accordance with  Conditions of Contract,</v>
          </cell>
          <cell r="D17" t="str">
            <v>L.S.</v>
          </cell>
          <cell r="E17">
            <v>1</v>
          </cell>
          <cell r="F17">
            <v>35000</v>
          </cell>
          <cell r="G17">
            <v>35000</v>
          </cell>
          <cell r="H17">
            <v>0</v>
          </cell>
          <cell r="I17">
            <v>0</v>
          </cell>
          <cell r="J17">
            <v>0</v>
          </cell>
          <cell r="K17">
            <v>0</v>
          </cell>
          <cell r="L17">
            <v>0</v>
          </cell>
          <cell r="M17">
            <v>1</v>
          </cell>
          <cell r="N17">
            <v>35000</v>
          </cell>
          <cell r="O17">
            <v>35000</v>
          </cell>
          <cell r="P17">
            <v>1</v>
          </cell>
          <cell r="Q17">
            <v>35000</v>
          </cell>
          <cell r="R17">
            <v>0</v>
          </cell>
          <cell r="S17">
            <v>0</v>
          </cell>
          <cell r="T17">
            <v>1</v>
          </cell>
          <cell r="U17">
            <v>35000</v>
          </cell>
          <cell r="V17">
            <v>0</v>
          </cell>
          <cell r="W17">
            <v>0</v>
          </cell>
          <cell r="X17">
            <v>1</v>
          </cell>
          <cell r="Y17">
            <v>35000</v>
          </cell>
          <cell r="AA17">
            <v>0</v>
          </cell>
          <cell r="AC17">
            <v>0</v>
          </cell>
          <cell r="AE17">
            <v>0</v>
          </cell>
          <cell r="AG17">
            <v>0</v>
          </cell>
          <cell r="AI17">
            <v>0</v>
          </cell>
          <cell r="AK17">
            <v>0</v>
          </cell>
          <cell r="AM17">
            <v>0</v>
          </cell>
          <cell r="AO17">
            <v>0</v>
          </cell>
          <cell r="AQ17">
            <v>0</v>
          </cell>
          <cell r="AR17">
            <v>0</v>
          </cell>
          <cell r="AS17">
            <v>0</v>
          </cell>
          <cell r="AT17">
            <v>0</v>
          </cell>
          <cell r="AX17">
            <v>0</v>
          </cell>
          <cell r="AY17">
            <v>0</v>
          </cell>
          <cell r="AZ17">
            <v>0</v>
          </cell>
          <cell r="BA17">
            <v>0</v>
          </cell>
          <cell r="BB17">
            <v>0</v>
          </cell>
          <cell r="BC17">
            <v>0</v>
          </cell>
          <cell r="BD17">
            <v>0</v>
          </cell>
          <cell r="BE17">
            <v>0</v>
          </cell>
          <cell r="BF17">
            <v>0</v>
          </cell>
        </row>
        <row r="18">
          <cell r="A18">
            <v>2</v>
          </cell>
          <cell r="B18" t="str">
            <v>1.1.2</v>
          </cell>
          <cell r="C18" t="str">
            <v>Provide Insurances, in accordance with clause 18 of the Conditions of Contract</v>
          </cell>
          <cell r="D18" t="str">
            <v>L.S.</v>
          </cell>
          <cell r="E18">
            <v>1</v>
          </cell>
          <cell r="F18">
            <v>200000</v>
          </cell>
          <cell r="G18">
            <v>200000</v>
          </cell>
          <cell r="H18">
            <v>0</v>
          </cell>
          <cell r="I18">
            <v>0</v>
          </cell>
          <cell r="J18">
            <v>0</v>
          </cell>
          <cell r="K18">
            <v>0</v>
          </cell>
          <cell r="L18">
            <v>0</v>
          </cell>
          <cell r="M18">
            <v>1</v>
          </cell>
          <cell r="N18">
            <v>200000</v>
          </cell>
          <cell r="O18">
            <v>200000</v>
          </cell>
          <cell r="P18">
            <v>1</v>
          </cell>
          <cell r="Q18">
            <v>200000</v>
          </cell>
          <cell r="R18">
            <v>0</v>
          </cell>
          <cell r="S18">
            <v>0</v>
          </cell>
          <cell r="T18">
            <v>1</v>
          </cell>
          <cell r="U18">
            <v>200000</v>
          </cell>
          <cell r="V18">
            <v>0</v>
          </cell>
          <cell r="W18">
            <v>0</v>
          </cell>
          <cell r="X18">
            <v>1</v>
          </cell>
          <cell r="Y18">
            <v>200000</v>
          </cell>
          <cell r="AA18">
            <v>0</v>
          </cell>
          <cell r="AC18">
            <v>0</v>
          </cell>
          <cell r="AE18">
            <v>0</v>
          </cell>
          <cell r="AG18">
            <v>0</v>
          </cell>
          <cell r="AI18">
            <v>0</v>
          </cell>
          <cell r="AK18">
            <v>0</v>
          </cell>
          <cell r="AM18">
            <v>0</v>
          </cell>
          <cell r="AO18">
            <v>0</v>
          </cell>
          <cell r="AQ18">
            <v>0</v>
          </cell>
          <cell r="AR18">
            <v>0</v>
          </cell>
          <cell r="AS18">
            <v>0</v>
          </cell>
          <cell r="AT18">
            <v>0</v>
          </cell>
          <cell r="AX18">
            <v>0</v>
          </cell>
          <cell r="AY18">
            <v>0</v>
          </cell>
          <cell r="AZ18">
            <v>0</v>
          </cell>
          <cell r="BA18">
            <v>0</v>
          </cell>
          <cell r="BB18">
            <v>0</v>
          </cell>
          <cell r="BC18">
            <v>0</v>
          </cell>
          <cell r="BD18">
            <v>0</v>
          </cell>
          <cell r="BE18">
            <v>0</v>
          </cell>
          <cell r="BF18">
            <v>0</v>
          </cell>
        </row>
        <row r="19">
          <cell r="A19">
            <v>3</v>
          </cell>
          <cell r="B19" t="str">
            <v>1.1.3</v>
          </cell>
          <cell r="C19" t="str">
            <v>Provision of all as-built documentation for the Works as per Contract and Specification</v>
          </cell>
          <cell r="D19" t="str">
            <v>L.S.</v>
          </cell>
          <cell r="E19">
            <v>1</v>
          </cell>
          <cell r="F19">
            <v>25000</v>
          </cell>
          <cell r="G19">
            <v>25000</v>
          </cell>
          <cell r="H19">
            <v>0</v>
          </cell>
          <cell r="I19">
            <v>0</v>
          </cell>
          <cell r="J19">
            <v>0</v>
          </cell>
          <cell r="K19">
            <v>0</v>
          </cell>
          <cell r="L19">
            <v>0</v>
          </cell>
          <cell r="M19">
            <v>1</v>
          </cell>
          <cell r="N19">
            <v>25000</v>
          </cell>
          <cell r="O19">
            <v>25000</v>
          </cell>
          <cell r="P19">
            <v>1</v>
          </cell>
          <cell r="Q19">
            <v>25000</v>
          </cell>
          <cell r="R19">
            <v>0</v>
          </cell>
          <cell r="S19">
            <v>0</v>
          </cell>
          <cell r="T19">
            <v>1</v>
          </cell>
          <cell r="U19">
            <v>25000</v>
          </cell>
          <cell r="V19">
            <v>0</v>
          </cell>
          <cell r="W19">
            <v>0</v>
          </cell>
          <cell r="X19">
            <v>0</v>
          </cell>
          <cell r="Y19">
            <v>0</v>
          </cell>
          <cell r="AA19">
            <v>0</v>
          </cell>
          <cell r="AC19">
            <v>0</v>
          </cell>
          <cell r="AE19">
            <v>0</v>
          </cell>
          <cell r="AF19">
            <v>0.5</v>
          </cell>
          <cell r="AG19">
            <v>12500</v>
          </cell>
          <cell r="AH19">
            <v>0.3</v>
          </cell>
          <cell r="AI19">
            <v>7500</v>
          </cell>
          <cell r="AJ19">
            <v>0.1</v>
          </cell>
          <cell r="AK19">
            <v>2500</v>
          </cell>
          <cell r="AL19">
            <v>0.1</v>
          </cell>
          <cell r="AM19">
            <v>2500</v>
          </cell>
          <cell r="AO19">
            <v>0</v>
          </cell>
          <cell r="AQ19">
            <v>0</v>
          </cell>
          <cell r="AR19">
            <v>0</v>
          </cell>
          <cell r="AS19">
            <v>0</v>
          </cell>
          <cell r="AT19">
            <v>0</v>
          </cell>
          <cell r="AX19">
            <v>0</v>
          </cell>
          <cell r="AY19">
            <v>0</v>
          </cell>
          <cell r="AZ19">
            <v>0</v>
          </cell>
          <cell r="BA19">
            <v>0</v>
          </cell>
          <cell r="BB19">
            <v>0</v>
          </cell>
          <cell r="BC19">
            <v>0</v>
          </cell>
          <cell r="BD19">
            <v>0</v>
          </cell>
          <cell r="BE19">
            <v>0</v>
          </cell>
          <cell r="BF19">
            <v>0</v>
          </cell>
        </row>
        <row r="20">
          <cell r="A20">
            <v>4</v>
          </cell>
          <cell r="B20" t="str">
            <v>1.1.4</v>
          </cell>
          <cell r="C20" t="str">
            <v>Provision of Operation and Maintenance Manuals for the works as detailed in the Contract and Specification</v>
          </cell>
          <cell r="D20" t="str">
            <v>L.S.</v>
          </cell>
          <cell r="E20">
            <v>1</v>
          </cell>
          <cell r="F20">
            <v>2500</v>
          </cell>
          <cell r="G20">
            <v>2500</v>
          </cell>
          <cell r="H20">
            <v>0</v>
          </cell>
          <cell r="I20">
            <v>0</v>
          </cell>
          <cell r="J20">
            <v>0</v>
          </cell>
          <cell r="K20">
            <v>0</v>
          </cell>
          <cell r="L20">
            <v>0</v>
          </cell>
          <cell r="M20">
            <v>1</v>
          </cell>
          <cell r="N20">
            <v>2500</v>
          </cell>
          <cell r="O20">
            <v>2500</v>
          </cell>
          <cell r="P20">
            <v>0</v>
          </cell>
          <cell r="Q20">
            <v>0</v>
          </cell>
          <cell r="R20">
            <v>0</v>
          </cell>
          <cell r="S20">
            <v>0</v>
          </cell>
          <cell r="T20">
            <v>0</v>
          </cell>
          <cell r="U20">
            <v>0</v>
          </cell>
          <cell r="V20">
            <v>1</v>
          </cell>
          <cell r="W20">
            <v>2500</v>
          </cell>
          <cell r="X20">
            <v>0</v>
          </cell>
          <cell r="Y20">
            <v>0</v>
          </cell>
          <cell r="AA20">
            <v>0</v>
          </cell>
          <cell r="AC20">
            <v>0</v>
          </cell>
          <cell r="AE20">
            <v>0</v>
          </cell>
          <cell r="AG20">
            <v>0</v>
          </cell>
          <cell r="AI20">
            <v>0</v>
          </cell>
          <cell r="AK20">
            <v>0</v>
          </cell>
          <cell r="AM20">
            <v>0</v>
          </cell>
          <cell r="AO20">
            <v>0</v>
          </cell>
          <cell r="AQ20">
            <v>0</v>
          </cell>
          <cell r="AR20">
            <v>0</v>
          </cell>
          <cell r="AS20">
            <v>0</v>
          </cell>
          <cell r="AT20">
            <v>0</v>
          </cell>
          <cell r="AX20">
            <v>0</v>
          </cell>
          <cell r="AY20">
            <v>0</v>
          </cell>
          <cell r="AZ20">
            <v>0</v>
          </cell>
          <cell r="BA20">
            <v>0</v>
          </cell>
          <cell r="BB20">
            <v>0</v>
          </cell>
          <cell r="BC20">
            <v>0</v>
          </cell>
          <cell r="BD20">
            <v>0</v>
          </cell>
          <cell r="BE20">
            <v>0</v>
          </cell>
          <cell r="BF20">
            <v>0</v>
          </cell>
        </row>
        <row r="21">
          <cell r="A21">
            <v>5</v>
          </cell>
          <cell r="B21" t="str">
            <v>1.1.5</v>
          </cell>
          <cell r="C21" t="str">
            <v>Provision of training  as detailed in the Specification</v>
          </cell>
          <cell r="D21" t="str">
            <v>L.S.</v>
          </cell>
          <cell r="E21">
            <v>1</v>
          </cell>
          <cell r="F21">
            <v>5000</v>
          </cell>
          <cell r="G21">
            <v>5000</v>
          </cell>
          <cell r="H21">
            <v>0</v>
          </cell>
          <cell r="I21">
            <v>0</v>
          </cell>
          <cell r="J21">
            <v>0</v>
          </cell>
          <cell r="K21">
            <v>0</v>
          </cell>
          <cell r="L21">
            <v>0</v>
          </cell>
          <cell r="M21">
            <v>1</v>
          </cell>
          <cell r="N21">
            <v>5000</v>
          </cell>
          <cell r="O21">
            <v>5000</v>
          </cell>
          <cell r="P21">
            <v>0</v>
          </cell>
          <cell r="Q21">
            <v>0</v>
          </cell>
          <cell r="R21">
            <v>0</v>
          </cell>
          <cell r="S21">
            <v>0</v>
          </cell>
          <cell r="T21">
            <v>0</v>
          </cell>
          <cell r="U21">
            <v>0</v>
          </cell>
          <cell r="V21">
            <v>1</v>
          </cell>
          <cell r="W21">
            <v>5000</v>
          </cell>
          <cell r="X21">
            <v>0</v>
          </cell>
          <cell r="Y21">
            <v>0</v>
          </cell>
          <cell r="AA21">
            <v>0</v>
          </cell>
          <cell r="AC21">
            <v>0</v>
          </cell>
          <cell r="AE21">
            <v>0</v>
          </cell>
          <cell r="AG21">
            <v>0</v>
          </cell>
          <cell r="AI21">
            <v>0</v>
          </cell>
          <cell r="AK21">
            <v>0</v>
          </cell>
          <cell r="AM21">
            <v>0</v>
          </cell>
          <cell r="AO21">
            <v>0</v>
          </cell>
          <cell r="AQ21">
            <v>0</v>
          </cell>
          <cell r="AR21">
            <v>0</v>
          </cell>
          <cell r="AS21">
            <v>0</v>
          </cell>
          <cell r="AT21">
            <v>0</v>
          </cell>
          <cell r="AX21">
            <v>0</v>
          </cell>
          <cell r="AY21">
            <v>0</v>
          </cell>
          <cell r="AZ21">
            <v>0</v>
          </cell>
          <cell r="BA21">
            <v>0</v>
          </cell>
          <cell r="BB21">
            <v>0</v>
          </cell>
          <cell r="BC21">
            <v>0</v>
          </cell>
          <cell r="BD21">
            <v>0</v>
          </cell>
          <cell r="BE21">
            <v>0</v>
          </cell>
          <cell r="BF21">
            <v>0</v>
          </cell>
        </row>
        <row r="22">
          <cell r="A22">
            <v>6</v>
          </cell>
          <cell r="B22" t="str">
            <v>1.1.6</v>
          </cell>
          <cell r="C22" t="str">
            <v>Pipe sampling, testing and preparation of Pipe Condition Report as specified in Section 5.6.</v>
          </cell>
          <cell r="D22" t="str">
            <v>L.S.</v>
          </cell>
          <cell r="E22">
            <v>1</v>
          </cell>
          <cell r="F22">
            <v>10000</v>
          </cell>
          <cell r="G22">
            <v>10000</v>
          </cell>
          <cell r="H22">
            <v>0</v>
          </cell>
          <cell r="I22">
            <v>0</v>
          </cell>
          <cell r="J22">
            <v>0</v>
          </cell>
          <cell r="K22">
            <v>0</v>
          </cell>
          <cell r="L22">
            <v>0</v>
          </cell>
          <cell r="M22">
            <v>1</v>
          </cell>
          <cell r="N22">
            <v>10000</v>
          </cell>
          <cell r="O22">
            <v>10000</v>
          </cell>
          <cell r="P22">
            <v>0</v>
          </cell>
          <cell r="Q22">
            <v>0</v>
          </cell>
          <cell r="R22">
            <v>0</v>
          </cell>
          <cell r="S22">
            <v>0</v>
          </cell>
          <cell r="T22">
            <v>0</v>
          </cell>
          <cell r="U22">
            <v>0</v>
          </cell>
          <cell r="V22">
            <v>1</v>
          </cell>
          <cell r="W22">
            <v>10000</v>
          </cell>
          <cell r="X22">
            <v>0</v>
          </cell>
          <cell r="Y22">
            <v>0</v>
          </cell>
          <cell r="AA22">
            <v>0</v>
          </cell>
          <cell r="AC22">
            <v>0</v>
          </cell>
          <cell r="AE22">
            <v>0</v>
          </cell>
          <cell r="AG22">
            <v>0</v>
          </cell>
          <cell r="AI22">
            <v>0</v>
          </cell>
          <cell r="AK22">
            <v>0</v>
          </cell>
          <cell r="AM22">
            <v>0</v>
          </cell>
          <cell r="AO22">
            <v>0</v>
          </cell>
          <cell r="AQ22">
            <v>0</v>
          </cell>
          <cell r="AR22">
            <v>0</v>
          </cell>
          <cell r="AS22">
            <v>0</v>
          </cell>
          <cell r="AT22">
            <v>0</v>
          </cell>
          <cell r="AX22">
            <v>0</v>
          </cell>
          <cell r="AY22">
            <v>0</v>
          </cell>
          <cell r="AZ22">
            <v>0</v>
          </cell>
          <cell r="BA22">
            <v>0</v>
          </cell>
          <cell r="BB22">
            <v>0</v>
          </cell>
          <cell r="BC22">
            <v>0</v>
          </cell>
          <cell r="BD22">
            <v>0</v>
          </cell>
          <cell r="BE22">
            <v>0</v>
          </cell>
          <cell r="BF22">
            <v>0</v>
          </cell>
        </row>
        <row r="23">
          <cell r="B23" t="str">
            <v>1.2</v>
          </cell>
          <cell r="C23" t="str">
            <v>Mobilisation &amp; Site Establishment</v>
          </cell>
          <cell r="Z23" t="str">
            <v>x</v>
          </cell>
        </row>
        <row r="24">
          <cell r="A24">
            <v>7</v>
          </cell>
          <cell r="B24" t="str">
            <v>1.2.1</v>
          </cell>
          <cell r="C24" t="str">
            <v>Mobilisation and Provision of Contractors Site Establishment, Offices, all Equipment required to carry out the works, including maintenance for duration of contract period and final demobilising</v>
          </cell>
          <cell r="D24" t="str">
            <v>L.S.</v>
          </cell>
          <cell r="E24">
            <v>1</v>
          </cell>
          <cell r="F24">
            <v>120000</v>
          </cell>
          <cell r="G24">
            <v>120000</v>
          </cell>
          <cell r="H24">
            <v>0</v>
          </cell>
          <cell r="I24">
            <v>0</v>
          </cell>
          <cell r="J24">
            <v>0</v>
          </cell>
          <cell r="K24">
            <v>0</v>
          </cell>
          <cell r="L24">
            <v>0</v>
          </cell>
          <cell r="M24">
            <v>1</v>
          </cell>
          <cell r="N24">
            <v>120000</v>
          </cell>
          <cell r="O24">
            <v>120000</v>
          </cell>
          <cell r="P24">
            <v>0.99999999999999989</v>
          </cell>
          <cell r="Q24">
            <v>120000</v>
          </cell>
          <cell r="R24">
            <v>0</v>
          </cell>
          <cell r="S24">
            <v>0</v>
          </cell>
          <cell r="T24">
            <v>0.99999999999999989</v>
          </cell>
          <cell r="U24">
            <v>120000</v>
          </cell>
          <cell r="V24">
            <v>0</v>
          </cell>
          <cell r="W24">
            <v>0</v>
          </cell>
          <cell r="X24">
            <v>0.5</v>
          </cell>
          <cell r="Y24">
            <v>60000</v>
          </cell>
          <cell r="AA24">
            <v>0</v>
          </cell>
          <cell r="AC24">
            <v>0</v>
          </cell>
          <cell r="AD24">
            <v>0.1</v>
          </cell>
          <cell r="AE24">
            <v>12000</v>
          </cell>
          <cell r="AF24">
            <v>0.1</v>
          </cell>
          <cell r="AG24">
            <v>12000</v>
          </cell>
          <cell r="AH24">
            <v>0.1</v>
          </cell>
          <cell r="AI24">
            <v>12000</v>
          </cell>
          <cell r="AJ24">
            <v>0.1</v>
          </cell>
          <cell r="AK24">
            <v>12000</v>
          </cell>
          <cell r="AL24">
            <v>0.1</v>
          </cell>
          <cell r="AM24">
            <v>12000</v>
          </cell>
          <cell r="AO24">
            <v>0</v>
          </cell>
          <cell r="AQ24">
            <v>0</v>
          </cell>
          <cell r="AR24">
            <v>0</v>
          </cell>
          <cell r="AS24">
            <v>0</v>
          </cell>
          <cell r="AT24">
            <v>0</v>
          </cell>
          <cell r="AX24">
            <v>0</v>
          </cell>
          <cell r="AY24">
            <v>0</v>
          </cell>
          <cell r="AZ24">
            <v>0</v>
          </cell>
          <cell r="BA24">
            <v>0</v>
          </cell>
          <cell r="BB24">
            <v>0</v>
          </cell>
          <cell r="BC24">
            <v>0</v>
          </cell>
          <cell r="BD24">
            <v>0</v>
          </cell>
          <cell r="BE24">
            <v>0</v>
          </cell>
          <cell r="BF24">
            <v>0</v>
          </cell>
        </row>
        <row r="25">
          <cell r="A25">
            <v>8</v>
          </cell>
          <cell r="B25" t="str">
            <v>1.2.2</v>
          </cell>
          <cell r="C25" t="str">
            <v>Provide and erect project sign boards as specified</v>
          </cell>
          <cell r="D25" t="str">
            <v>pc</v>
          </cell>
          <cell r="E25">
            <v>2</v>
          </cell>
          <cell r="F25">
            <v>1500</v>
          </cell>
          <cell r="G25">
            <v>3000</v>
          </cell>
          <cell r="H25">
            <v>0</v>
          </cell>
          <cell r="I25">
            <v>0</v>
          </cell>
          <cell r="J25">
            <v>0</v>
          </cell>
          <cell r="K25">
            <v>0</v>
          </cell>
          <cell r="L25">
            <v>0</v>
          </cell>
          <cell r="M25">
            <v>2</v>
          </cell>
          <cell r="N25">
            <v>1500</v>
          </cell>
          <cell r="O25">
            <v>3000</v>
          </cell>
          <cell r="P25">
            <v>2</v>
          </cell>
          <cell r="Q25">
            <v>3000</v>
          </cell>
          <cell r="R25">
            <v>0</v>
          </cell>
          <cell r="S25">
            <v>0</v>
          </cell>
          <cell r="T25">
            <v>2</v>
          </cell>
          <cell r="U25">
            <v>3000</v>
          </cell>
          <cell r="V25">
            <v>0</v>
          </cell>
          <cell r="W25">
            <v>0</v>
          </cell>
          <cell r="X25">
            <v>0</v>
          </cell>
          <cell r="Y25">
            <v>0</v>
          </cell>
          <cell r="AA25">
            <v>0</v>
          </cell>
          <cell r="AB25">
            <v>2</v>
          </cell>
          <cell r="AC25">
            <v>3000</v>
          </cell>
          <cell r="AE25">
            <v>0</v>
          </cell>
          <cell r="AG25">
            <v>0</v>
          </cell>
          <cell r="AI25">
            <v>0</v>
          </cell>
          <cell r="AK25">
            <v>0</v>
          </cell>
          <cell r="AM25">
            <v>0</v>
          </cell>
          <cell r="AO25">
            <v>0</v>
          </cell>
          <cell r="AQ25">
            <v>0</v>
          </cell>
          <cell r="AR25">
            <v>0</v>
          </cell>
          <cell r="AS25">
            <v>0</v>
          </cell>
          <cell r="AT25">
            <v>0</v>
          </cell>
          <cell r="AX25">
            <v>0</v>
          </cell>
          <cell r="AY25">
            <v>0</v>
          </cell>
          <cell r="AZ25">
            <v>0</v>
          </cell>
          <cell r="BA25">
            <v>0</v>
          </cell>
          <cell r="BB25">
            <v>0</v>
          </cell>
          <cell r="BC25">
            <v>0</v>
          </cell>
          <cell r="BD25">
            <v>0</v>
          </cell>
          <cell r="BE25">
            <v>0</v>
          </cell>
          <cell r="BF25">
            <v>0</v>
          </cell>
        </row>
        <row r="26">
          <cell r="A26">
            <v>9</v>
          </cell>
          <cell r="B26" t="str">
            <v>1.2.3</v>
          </cell>
          <cell r="C26" t="str">
            <v>Provision of traffic diversions, road barriers and signage and complying with all requirements of municipal and state authorities required for the implementation of the works</v>
          </cell>
          <cell r="D26" t="str">
            <v>L.S.</v>
          </cell>
          <cell r="E26">
            <v>1</v>
          </cell>
          <cell r="F26">
            <v>10000</v>
          </cell>
          <cell r="G26">
            <v>10000</v>
          </cell>
          <cell r="H26">
            <v>0</v>
          </cell>
          <cell r="I26">
            <v>0</v>
          </cell>
          <cell r="J26">
            <v>0</v>
          </cell>
          <cell r="K26">
            <v>0</v>
          </cell>
          <cell r="L26">
            <v>0</v>
          </cell>
          <cell r="M26">
            <v>1</v>
          </cell>
          <cell r="N26">
            <v>10000</v>
          </cell>
          <cell r="O26">
            <v>10000</v>
          </cell>
          <cell r="P26">
            <v>0.99999999999999989</v>
          </cell>
          <cell r="Q26">
            <v>10000</v>
          </cell>
          <cell r="R26">
            <v>0</v>
          </cell>
          <cell r="S26">
            <v>0</v>
          </cell>
          <cell r="T26">
            <v>0.99999999999999989</v>
          </cell>
          <cell r="U26">
            <v>10000</v>
          </cell>
          <cell r="V26">
            <v>0</v>
          </cell>
          <cell r="W26">
            <v>0</v>
          </cell>
          <cell r="X26">
            <v>0.01</v>
          </cell>
          <cell r="Y26">
            <v>100</v>
          </cell>
          <cell r="AA26">
            <v>0</v>
          </cell>
          <cell r="AB26">
            <v>0.49</v>
          </cell>
          <cell r="AC26">
            <v>4900</v>
          </cell>
          <cell r="AD26">
            <v>0.1</v>
          </cell>
          <cell r="AE26">
            <v>1000</v>
          </cell>
          <cell r="AF26">
            <v>0.1</v>
          </cell>
          <cell r="AG26">
            <v>1000</v>
          </cell>
          <cell r="AH26">
            <v>0.1</v>
          </cell>
          <cell r="AI26">
            <v>1000</v>
          </cell>
          <cell r="AJ26">
            <v>0.1</v>
          </cell>
          <cell r="AK26">
            <v>1000</v>
          </cell>
          <cell r="AL26">
            <v>0.1</v>
          </cell>
          <cell r="AM26">
            <v>1000</v>
          </cell>
          <cell r="AO26">
            <v>0</v>
          </cell>
          <cell r="AQ26">
            <v>0</v>
          </cell>
          <cell r="AR26">
            <v>0</v>
          </cell>
          <cell r="AS26">
            <v>0</v>
          </cell>
          <cell r="AT26">
            <v>0</v>
          </cell>
          <cell r="AX26">
            <v>0</v>
          </cell>
          <cell r="AY26">
            <v>0</v>
          </cell>
          <cell r="AZ26">
            <v>0</v>
          </cell>
          <cell r="BA26">
            <v>0</v>
          </cell>
          <cell r="BB26">
            <v>0</v>
          </cell>
          <cell r="BC26">
            <v>0</v>
          </cell>
          <cell r="BD26">
            <v>0</v>
          </cell>
          <cell r="BE26">
            <v>0</v>
          </cell>
          <cell r="BF26">
            <v>0</v>
          </cell>
        </row>
        <row r="27">
          <cell r="A27">
            <v>10</v>
          </cell>
          <cell r="B27" t="str">
            <v>1.2.4</v>
          </cell>
          <cell r="C27" t="str">
            <v>Compliance with all applicable Health and Safety legislation, provision of Health and Safety plan and it's implementation throughout the works</v>
          </cell>
          <cell r="D27" t="str">
            <v>L.S.</v>
          </cell>
          <cell r="E27">
            <v>1</v>
          </cell>
          <cell r="F27">
            <v>2500</v>
          </cell>
          <cell r="G27">
            <v>2500</v>
          </cell>
          <cell r="H27">
            <v>0</v>
          </cell>
          <cell r="I27">
            <v>0</v>
          </cell>
          <cell r="J27">
            <v>0</v>
          </cell>
          <cell r="K27">
            <v>0</v>
          </cell>
          <cell r="L27">
            <v>0</v>
          </cell>
          <cell r="M27">
            <v>1</v>
          </cell>
          <cell r="N27">
            <v>2500</v>
          </cell>
          <cell r="O27">
            <v>2500</v>
          </cell>
          <cell r="P27">
            <v>0.99999999999999989</v>
          </cell>
          <cell r="Q27">
            <v>2500</v>
          </cell>
          <cell r="R27">
            <v>0</v>
          </cell>
          <cell r="S27">
            <v>0</v>
          </cell>
          <cell r="T27">
            <v>0.99999999999999989</v>
          </cell>
          <cell r="U27">
            <v>2500</v>
          </cell>
          <cell r="V27">
            <v>0</v>
          </cell>
          <cell r="W27">
            <v>0</v>
          </cell>
          <cell r="X27">
            <v>0.01</v>
          </cell>
          <cell r="Y27">
            <v>25</v>
          </cell>
          <cell r="Z27">
            <v>0.05</v>
          </cell>
          <cell r="AA27">
            <v>125</v>
          </cell>
          <cell r="AB27">
            <v>0.44</v>
          </cell>
          <cell r="AC27">
            <v>1100</v>
          </cell>
          <cell r="AD27">
            <v>0.1</v>
          </cell>
          <cell r="AE27">
            <v>250</v>
          </cell>
          <cell r="AF27">
            <v>0.1</v>
          </cell>
          <cell r="AG27">
            <v>250</v>
          </cell>
          <cell r="AH27">
            <v>0.1</v>
          </cell>
          <cell r="AI27">
            <v>250</v>
          </cell>
          <cell r="AJ27">
            <v>0.1</v>
          </cell>
          <cell r="AK27">
            <v>250</v>
          </cell>
          <cell r="AL27">
            <v>0.1</v>
          </cell>
          <cell r="AM27">
            <v>250</v>
          </cell>
          <cell r="AO27">
            <v>0</v>
          </cell>
          <cell r="AQ27">
            <v>0</v>
          </cell>
          <cell r="AR27">
            <v>0</v>
          </cell>
          <cell r="AS27">
            <v>0</v>
          </cell>
          <cell r="AT27">
            <v>0</v>
          </cell>
          <cell r="AX27">
            <v>0</v>
          </cell>
          <cell r="AY27">
            <v>0</v>
          </cell>
          <cell r="AZ27">
            <v>0</v>
          </cell>
          <cell r="BA27">
            <v>0</v>
          </cell>
          <cell r="BB27">
            <v>0</v>
          </cell>
          <cell r="BC27">
            <v>0</v>
          </cell>
          <cell r="BD27">
            <v>0</v>
          </cell>
          <cell r="BE27">
            <v>0</v>
          </cell>
          <cell r="BF27">
            <v>0</v>
          </cell>
        </row>
        <row r="28">
          <cell r="B28" t="str">
            <v>1.3</v>
          </cell>
          <cell r="C28" t="str">
            <v>Dewatering Equipment</v>
          </cell>
          <cell r="Z28" t="str">
            <v>x</v>
          </cell>
        </row>
        <row r="29">
          <cell r="A29">
            <v>11</v>
          </cell>
          <cell r="B29" t="str">
            <v>1.3.1</v>
          </cell>
          <cell r="C29" t="str">
            <v>All costs for de-watering equipment for excavations, inlcuding supply, installation, maintenance, de-installation etc.</v>
          </cell>
          <cell r="D29" t="str">
            <v>L.S.</v>
          </cell>
          <cell r="E29">
            <v>1</v>
          </cell>
          <cell r="F29">
            <v>15000</v>
          </cell>
          <cell r="G29">
            <v>15000</v>
          </cell>
          <cell r="H29">
            <v>0</v>
          </cell>
          <cell r="I29">
            <v>0</v>
          </cell>
          <cell r="J29">
            <v>0</v>
          </cell>
          <cell r="K29">
            <v>0</v>
          </cell>
          <cell r="L29">
            <v>0</v>
          </cell>
          <cell r="M29">
            <v>1</v>
          </cell>
          <cell r="N29">
            <v>15000</v>
          </cell>
          <cell r="O29">
            <v>15000</v>
          </cell>
          <cell r="P29">
            <v>1</v>
          </cell>
          <cell r="Q29">
            <v>15000</v>
          </cell>
          <cell r="R29">
            <v>0</v>
          </cell>
          <cell r="S29">
            <v>0</v>
          </cell>
          <cell r="T29">
            <v>1</v>
          </cell>
          <cell r="U29">
            <v>15000</v>
          </cell>
          <cell r="V29">
            <v>0</v>
          </cell>
          <cell r="W29">
            <v>0</v>
          </cell>
          <cell r="X29">
            <v>0.01</v>
          </cell>
          <cell r="Y29">
            <v>150</v>
          </cell>
          <cell r="AA29">
            <v>0</v>
          </cell>
          <cell r="AB29">
            <v>0.03</v>
          </cell>
          <cell r="AC29">
            <v>450</v>
          </cell>
          <cell r="AD29">
            <v>0.1</v>
          </cell>
          <cell r="AE29">
            <v>1500</v>
          </cell>
          <cell r="AF29">
            <v>0.6</v>
          </cell>
          <cell r="AG29">
            <v>9000</v>
          </cell>
          <cell r="AH29">
            <v>0.1</v>
          </cell>
          <cell r="AI29">
            <v>1500</v>
          </cell>
          <cell r="AJ29">
            <v>0.1</v>
          </cell>
          <cell r="AK29">
            <v>1500</v>
          </cell>
          <cell r="AL29">
            <v>0.06</v>
          </cell>
          <cell r="AM29">
            <v>900</v>
          </cell>
          <cell r="AO29">
            <v>0</v>
          </cell>
          <cell r="AQ29">
            <v>0</v>
          </cell>
          <cell r="AR29">
            <v>0</v>
          </cell>
          <cell r="AS29">
            <v>0</v>
          </cell>
          <cell r="AT29">
            <v>0</v>
          </cell>
          <cell r="AX29">
            <v>0</v>
          </cell>
          <cell r="AY29">
            <v>0</v>
          </cell>
          <cell r="AZ29">
            <v>0</v>
          </cell>
          <cell r="BA29">
            <v>0</v>
          </cell>
          <cell r="BB29">
            <v>0</v>
          </cell>
          <cell r="BC29">
            <v>0</v>
          </cell>
          <cell r="BD29">
            <v>0</v>
          </cell>
          <cell r="BE29">
            <v>0</v>
          </cell>
          <cell r="BF29">
            <v>0</v>
          </cell>
        </row>
        <row r="30">
          <cell r="B30" t="str">
            <v>2.0</v>
          </cell>
          <cell r="C30" t="str">
            <v>WATER SUPPLY NETWORK</v>
          </cell>
          <cell r="Z30" t="str">
            <v>x</v>
          </cell>
        </row>
        <row r="31">
          <cell r="C31" t="str">
            <v>The following items combine a variety of works such as earthworks, civil works, supplies, mechanical works for pipe laying, testing, destroying of existing pipes, crossing and reinstatement of other underground communications, etc,…All costs are deemed to</v>
          </cell>
          <cell r="Z31" t="str">
            <v>x</v>
          </cell>
        </row>
        <row r="32">
          <cell r="B32" t="str">
            <v>2.1</v>
          </cell>
          <cell r="C32" t="str">
            <v>Surface cutting and reinstatement</v>
          </cell>
          <cell r="Z32" t="str">
            <v>x</v>
          </cell>
        </row>
        <row r="33">
          <cell r="C33" t="str">
            <v>All works for cutting and excavating surface, to depth of 30cm, and final re-instatement, re-painting road markings, replacing kerb stones etc, including materials etc. Quantities for payment according to trench width as given in standard drawings!</v>
          </cell>
          <cell r="Z33" t="str">
            <v>x</v>
          </cell>
        </row>
        <row r="34">
          <cell r="A34">
            <v>12</v>
          </cell>
          <cell r="B34" t="str">
            <v>2.1.1</v>
          </cell>
          <cell r="C34" t="str">
            <v>asphalt</v>
          </cell>
          <cell r="D34" t="str">
            <v>m²</v>
          </cell>
          <cell r="E34">
            <v>10000</v>
          </cell>
          <cell r="F34">
            <v>35</v>
          </cell>
          <cell r="G34">
            <v>350000</v>
          </cell>
          <cell r="H34">
            <v>0</v>
          </cell>
          <cell r="I34">
            <v>0</v>
          </cell>
          <cell r="J34">
            <v>4583.3333333333339</v>
          </cell>
          <cell r="K34">
            <v>-11</v>
          </cell>
          <cell r="L34">
            <v>0</v>
          </cell>
          <cell r="M34">
            <v>14583.333333333334</v>
          </cell>
          <cell r="N34">
            <v>24</v>
          </cell>
          <cell r="O34">
            <v>350000</v>
          </cell>
          <cell r="P34">
            <v>13294.45</v>
          </cell>
          <cell r="Q34">
            <v>319066.8</v>
          </cell>
          <cell r="R34">
            <v>0</v>
          </cell>
          <cell r="S34">
            <v>0</v>
          </cell>
          <cell r="T34">
            <v>13294.45</v>
          </cell>
          <cell r="U34">
            <v>319066.8</v>
          </cell>
          <cell r="V34">
            <v>1288.8833333333332</v>
          </cell>
          <cell r="W34">
            <v>30933.200000000012</v>
          </cell>
          <cell r="X34">
            <v>0</v>
          </cell>
          <cell r="Y34">
            <v>0</v>
          </cell>
          <cell r="AA34">
            <v>0</v>
          </cell>
          <cell r="AB34">
            <v>4356.6000000000004</v>
          </cell>
          <cell r="AC34">
            <v>104558.39999999999</v>
          </cell>
          <cell r="AD34">
            <v>2429.8000000000002</v>
          </cell>
          <cell r="AE34">
            <v>58315.199999999997</v>
          </cell>
          <cell r="AG34">
            <v>0</v>
          </cell>
          <cell r="AH34">
            <v>1445.63</v>
          </cell>
          <cell r="AI34">
            <v>34695.120000000003</v>
          </cell>
          <cell r="AJ34">
            <v>4984.7299999999996</v>
          </cell>
          <cell r="AK34">
            <v>119633.52</v>
          </cell>
          <cell r="AL34">
            <v>77.69</v>
          </cell>
          <cell r="AM34">
            <v>1864.56</v>
          </cell>
          <cell r="AO34">
            <v>0</v>
          </cell>
          <cell r="AQ34">
            <v>0</v>
          </cell>
          <cell r="AR34">
            <v>0</v>
          </cell>
          <cell r="AS34">
            <v>0</v>
          </cell>
          <cell r="AT34">
            <v>0</v>
          </cell>
          <cell r="AX34">
            <v>0</v>
          </cell>
          <cell r="AY34">
            <v>0</v>
          </cell>
          <cell r="AZ34">
            <v>0</v>
          </cell>
          <cell r="BA34">
            <v>4583.3333333333339</v>
          </cell>
          <cell r="BB34">
            <v>-11</v>
          </cell>
          <cell r="BC34">
            <v>0</v>
          </cell>
          <cell r="BD34">
            <v>0</v>
          </cell>
          <cell r="BE34">
            <v>0</v>
          </cell>
          <cell r="BF34">
            <v>0</v>
          </cell>
        </row>
        <row r="35">
          <cell r="A35">
            <v>13</v>
          </cell>
          <cell r="B35" t="str">
            <v>2.1.2</v>
          </cell>
          <cell r="C35" t="str">
            <v>concrete</v>
          </cell>
          <cell r="D35" t="str">
            <v>m²</v>
          </cell>
          <cell r="E35">
            <v>1300</v>
          </cell>
          <cell r="F35">
            <v>15</v>
          </cell>
          <cell r="G35">
            <v>19500</v>
          </cell>
          <cell r="H35">
            <v>0</v>
          </cell>
          <cell r="I35">
            <v>0</v>
          </cell>
          <cell r="J35">
            <v>0</v>
          </cell>
          <cell r="K35">
            <v>0</v>
          </cell>
          <cell r="L35">
            <v>0</v>
          </cell>
          <cell r="M35">
            <v>1300</v>
          </cell>
          <cell r="N35">
            <v>15</v>
          </cell>
          <cell r="O35">
            <v>19500</v>
          </cell>
          <cell r="P35">
            <v>1292.49</v>
          </cell>
          <cell r="Q35">
            <v>19387.349999999999</v>
          </cell>
          <cell r="R35">
            <v>0</v>
          </cell>
          <cell r="S35">
            <v>0</v>
          </cell>
          <cell r="T35">
            <v>1292.49</v>
          </cell>
          <cell r="U35">
            <v>19387.349999999999</v>
          </cell>
          <cell r="V35">
            <v>7.5099999999999909</v>
          </cell>
          <cell r="W35">
            <v>112.65000000000146</v>
          </cell>
          <cell r="X35">
            <v>0</v>
          </cell>
          <cell r="Y35">
            <v>0</v>
          </cell>
          <cell r="AA35">
            <v>0</v>
          </cell>
          <cell r="AB35">
            <v>54</v>
          </cell>
          <cell r="AC35">
            <v>810</v>
          </cell>
          <cell r="AE35">
            <v>0</v>
          </cell>
          <cell r="AF35">
            <v>584</v>
          </cell>
          <cell r="AG35">
            <v>8760</v>
          </cell>
          <cell r="AH35">
            <v>336.25</v>
          </cell>
          <cell r="AI35">
            <v>5043.75</v>
          </cell>
          <cell r="AJ35">
            <v>318.24</v>
          </cell>
          <cell r="AK35">
            <v>4773.6000000000004</v>
          </cell>
          <cell r="AM35">
            <v>0</v>
          </cell>
          <cell r="AO35">
            <v>0</v>
          </cell>
          <cell r="AQ35">
            <v>0</v>
          </cell>
          <cell r="AR35">
            <v>0</v>
          </cell>
          <cell r="AS35">
            <v>0</v>
          </cell>
          <cell r="AT35">
            <v>0</v>
          </cell>
          <cell r="AX35">
            <v>0</v>
          </cell>
          <cell r="AY35">
            <v>0</v>
          </cell>
          <cell r="AZ35">
            <v>0</v>
          </cell>
          <cell r="BA35">
            <v>0</v>
          </cell>
          <cell r="BB35">
            <v>0</v>
          </cell>
          <cell r="BC35">
            <v>0</v>
          </cell>
          <cell r="BD35">
            <v>0</v>
          </cell>
          <cell r="BE35">
            <v>0</v>
          </cell>
          <cell r="BF35">
            <v>0</v>
          </cell>
        </row>
        <row r="36">
          <cell r="A36">
            <v>14</v>
          </cell>
          <cell r="B36" t="str">
            <v>2.1.3</v>
          </cell>
          <cell r="C36" t="str">
            <v>gravel or grass</v>
          </cell>
          <cell r="D36" t="str">
            <v>m²</v>
          </cell>
          <cell r="E36">
            <v>500</v>
          </cell>
          <cell r="F36">
            <v>6</v>
          </cell>
          <cell r="G36">
            <v>3000</v>
          </cell>
          <cell r="H36">
            <v>0</v>
          </cell>
          <cell r="I36">
            <v>0</v>
          </cell>
          <cell r="J36">
            <v>0</v>
          </cell>
          <cell r="K36">
            <v>0</v>
          </cell>
          <cell r="L36">
            <v>0</v>
          </cell>
          <cell r="M36">
            <v>500</v>
          </cell>
          <cell r="N36">
            <v>6</v>
          </cell>
          <cell r="O36">
            <v>3000</v>
          </cell>
          <cell r="P36">
            <v>2184</v>
          </cell>
          <cell r="Q36">
            <v>13104</v>
          </cell>
          <cell r="R36">
            <v>0</v>
          </cell>
          <cell r="S36">
            <v>0</v>
          </cell>
          <cell r="T36">
            <v>2184</v>
          </cell>
          <cell r="U36">
            <v>13104</v>
          </cell>
          <cell r="V36">
            <v>-1684</v>
          </cell>
          <cell r="W36">
            <v>-10104</v>
          </cell>
          <cell r="X36">
            <v>0</v>
          </cell>
          <cell r="Y36">
            <v>0</v>
          </cell>
          <cell r="Z36">
            <v>2184</v>
          </cell>
          <cell r="AA36">
            <v>13104</v>
          </cell>
          <cell r="AC36">
            <v>0</v>
          </cell>
          <cell r="AE36">
            <v>0</v>
          </cell>
          <cell r="AG36">
            <v>0</v>
          </cell>
          <cell r="AI36">
            <v>0</v>
          </cell>
          <cell r="AK36">
            <v>0</v>
          </cell>
          <cell r="AM36">
            <v>0</v>
          </cell>
          <cell r="AO36">
            <v>0</v>
          </cell>
          <cell r="AQ36">
            <v>0</v>
          </cell>
          <cell r="AR36">
            <v>0</v>
          </cell>
          <cell r="AS36">
            <v>0</v>
          </cell>
          <cell r="AT36">
            <v>0</v>
          </cell>
          <cell r="AX36">
            <v>0</v>
          </cell>
          <cell r="AY36">
            <v>0</v>
          </cell>
          <cell r="AZ36">
            <v>0</v>
          </cell>
          <cell r="BA36">
            <v>0</v>
          </cell>
          <cell r="BB36">
            <v>0</v>
          </cell>
          <cell r="BC36">
            <v>0</v>
          </cell>
          <cell r="BD36">
            <v>0</v>
          </cell>
          <cell r="BE36">
            <v>0</v>
          </cell>
          <cell r="BF36">
            <v>0</v>
          </cell>
        </row>
        <row r="37">
          <cell r="A37">
            <v>15</v>
          </cell>
          <cell r="B37" t="str">
            <v>2.1.4</v>
          </cell>
          <cell r="C37" t="str">
            <v>Artificial surface other than asphalt, concrete or gravel</v>
          </cell>
          <cell r="D37" t="str">
            <v>m²</v>
          </cell>
          <cell r="E37">
            <v>1300</v>
          </cell>
          <cell r="F37">
            <v>12</v>
          </cell>
          <cell r="G37">
            <v>15600</v>
          </cell>
          <cell r="H37">
            <v>0</v>
          </cell>
          <cell r="I37">
            <v>0</v>
          </cell>
          <cell r="J37">
            <v>0</v>
          </cell>
          <cell r="K37">
            <v>0</v>
          </cell>
          <cell r="L37">
            <v>0</v>
          </cell>
          <cell r="M37">
            <v>1300</v>
          </cell>
          <cell r="N37">
            <v>12</v>
          </cell>
          <cell r="O37">
            <v>15600</v>
          </cell>
          <cell r="P37">
            <v>1237.68</v>
          </cell>
          <cell r="Q37">
            <v>14852.16</v>
          </cell>
          <cell r="R37">
            <v>0</v>
          </cell>
          <cell r="S37">
            <v>0</v>
          </cell>
          <cell r="T37">
            <v>1237.68</v>
          </cell>
          <cell r="U37">
            <v>14852.16</v>
          </cell>
          <cell r="V37">
            <v>62.319999999999936</v>
          </cell>
          <cell r="W37">
            <v>747.84000000000015</v>
          </cell>
          <cell r="X37">
            <v>0</v>
          </cell>
          <cell r="Y37">
            <v>0</v>
          </cell>
          <cell r="AA37">
            <v>0</v>
          </cell>
          <cell r="AC37">
            <v>0</v>
          </cell>
          <cell r="AE37">
            <v>0</v>
          </cell>
          <cell r="AF37">
            <v>789</v>
          </cell>
          <cell r="AG37">
            <v>9468</v>
          </cell>
          <cell r="AH37">
            <v>262.36</v>
          </cell>
          <cell r="AI37">
            <v>3148.32</v>
          </cell>
          <cell r="AJ37">
            <v>186.32</v>
          </cell>
          <cell r="AK37">
            <v>2235.84</v>
          </cell>
          <cell r="AM37">
            <v>0</v>
          </cell>
          <cell r="AO37">
            <v>0</v>
          </cell>
          <cell r="AQ37">
            <v>0</v>
          </cell>
          <cell r="AR37">
            <v>0</v>
          </cell>
          <cell r="AS37">
            <v>0</v>
          </cell>
          <cell r="AT37">
            <v>0</v>
          </cell>
          <cell r="AX37">
            <v>0</v>
          </cell>
          <cell r="AY37">
            <v>0</v>
          </cell>
          <cell r="AZ37">
            <v>0</v>
          </cell>
          <cell r="BA37">
            <v>0</v>
          </cell>
          <cell r="BB37">
            <v>0</v>
          </cell>
          <cell r="BC37">
            <v>0</v>
          </cell>
          <cell r="BD37">
            <v>0</v>
          </cell>
          <cell r="BE37">
            <v>0</v>
          </cell>
          <cell r="BF37">
            <v>0</v>
          </cell>
        </row>
        <row r="38">
          <cell r="B38" t="str">
            <v>2.2</v>
          </cell>
          <cell r="C38" t="str">
            <v>Trenching and pipe laying</v>
          </cell>
          <cell r="Z38" t="str">
            <v>x</v>
          </cell>
        </row>
        <row r="39">
          <cell r="C39" t="str">
            <v>Supply and installation of HDPE pipework, including all bends, fittings, specials, warning tapes, testing of pipes as specified, disinfection of pipes; covering also all necessary earthworks such as excavation,backfilling in maximum 30cm layers from/to le</v>
          </cell>
          <cell r="Z39" t="str">
            <v>x</v>
          </cell>
        </row>
        <row r="40">
          <cell r="A40">
            <v>16</v>
          </cell>
          <cell r="B40" t="str">
            <v>2.2.0</v>
          </cell>
          <cell r="C40" t="str">
            <v>DN/DO 110</v>
          </cell>
          <cell r="D40" t="str">
            <v>m</v>
          </cell>
          <cell r="E40">
            <v>3500</v>
          </cell>
          <cell r="F40">
            <v>22.94</v>
          </cell>
          <cell r="G40">
            <v>80290</v>
          </cell>
          <cell r="H40">
            <v>0</v>
          </cell>
          <cell r="I40">
            <v>0</v>
          </cell>
          <cell r="J40">
            <v>0</v>
          </cell>
          <cell r="K40">
            <v>0</v>
          </cell>
          <cell r="L40">
            <v>0</v>
          </cell>
          <cell r="M40">
            <v>3500</v>
          </cell>
          <cell r="N40">
            <v>22.94</v>
          </cell>
          <cell r="O40">
            <v>80290</v>
          </cell>
          <cell r="P40">
            <v>5212.6600000000008</v>
          </cell>
          <cell r="Q40">
            <v>119578.44</v>
          </cell>
          <cell r="R40">
            <v>0</v>
          </cell>
          <cell r="S40">
            <v>0</v>
          </cell>
          <cell r="T40">
            <v>5212.6600000000008</v>
          </cell>
          <cell r="U40">
            <v>119578.44</v>
          </cell>
          <cell r="V40">
            <v>-1712.6600000000008</v>
          </cell>
          <cell r="W40">
            <v>-39288.44</v>
          </cell>
          <cell r="X40">
            <v>0</v>
          </cell>
          <cell r="Y40">
            <v>0</v>
          </cell>
          <cell r="Z40">
            <v>1425.41</v>
          </cell>
          <cell r="AA40">
            <v>32698.91</v>
          </cell>
          <cell r="AB40">
            <v>1883.05</v>
          </cell>
          <cell r="AC40">
            <v>43197.17</v>
          </cell>
          <cell r="AD40">
            <v>1303.01</v>
          </cell>
          <cell r="AE40">
            <v>29891.05</v>
          </cell>
          <cell r="AG40">
            <v>0</v>
          </cell>
          <cell r="AH40">
            <v>489.22</v>
          </cell>
          <cell r="AI40">
            <v>11222.71</v>
          </cell>
          <cell r="AJ40">
            <v>7.72</v>
          </cell>
          <cell r="AK40">
            <v>177.1</v>
          </cell>
          <cell r="AL40">
            <v>104.25</v>
          </cell>
          <cell r="AM40">
            <v>2391.5</v>
          </cell>
          <cell r="AO40">
            <v>0</v>
          </cell>
          <cell r="AQ40">
            <v>0</v>
          </cell>
          <cell r="AR40">
            <v>0</v>
          </cell>
          <cell r="AS40">
            <v>0</v>
          </cell>
          <cell r="AT40">
            <v>0</v>
          </cell>
          <cell r="AX40">
            <v>0</v>
          </cell>
          <cell r="AY40">
            <v>0</v>
          </cell>
          <cell r="AZ40">
            <v>0</v>
          </cell>
          <cell r="BA40">
            <v>0</v>
          </cell>
          <cell r="BB40">
            <v>0</v>
          </cell>
          <cell r="BC40">
            <v>0</v>
          </cell>
          <cell r="BD40">
            <v>0</v>
          </cell>
          <cell r="BE40">
            <v>0</v>
          </cell>
          <cell r="BF40">
            <v>0</v>
          </cell>
        </row>
        <row r="41">
          <cell r="A41">
            <v>17</v>
          </cell>
          <cell r="B41" t="str">
            <v>2.2.1</v>
          </cell>
          <cell r="C41" t="str">
            <v>DN/DO 160</v>
          </cell>
          <cell r="D41" t="str">
            <v>m</v>
          </cell>
          <cell r="E41">
            <v>1600</v>
          </cell>
          <cell r="F41">
            <v>28.19</v>
          </cell>
          <cell r="G41">
            <v>45104</v>
          </cell>
          <cell r="H41">
            <v>0</v>
          </cell>
          <cell r="I41">
            <v>0</v>
          </cell>
          <cell r="J41">
            <v>0</v>
          </cell>
          <cell r="K41">
            <v>0</v>
          </cell>
          <cell r="L41">
            <v>0</v>
          </cell>
          <cell r="M41">
            <v>1600</v>
          </cell>
          <cell r="N41">
            <v>28.19</v>
          </cell>
          <cell r="O41">
            <v>45104</v>
          </cell>
          <cell r="P41">
            <v>2126.98</v>
          </cell>
          <cell r="Q41">
            <v>59959.57</v>
          </cell>
          <cell r="R41">
            <v>0</v>
          </cell>
          <cell r="S41">
            <v>0</v>
          </cell>
          <cell r="T41">
            <v>2126.98</v>
          </cell>
          <cell r="U41">
            <v>59959.57</v>
          </cell>
          <cell r="V41">
            <v>-526.98</v>
          </cell>
          <cell r="W41">
            <v>-14855.57</v>
          </cell>
          <cell r="X41">
            <v>0</v>
          </cell>
          <cell r="Y41">
            <v>0</v>
          </cell>
          <cell r="Z41">
            <v>1505.6</v>
          </cell>
          <cell r="AA41">
            <v>42442.86</v>
          </cell>
          <cell r="AC41">
            <v>0</v>
          </cell>
          <cell r="AD41">
            <v>402.35</v>
          </cell>
          <cell r="AE41">
            <v>11342.25</v>
          </cell>
          <cell r="AG41">
            <v>0</v>
          </cell>
          <cell r="AI41">
            <v>0</v>
          </cell>
          <cell r="AK41">
            <v>0</v>
          </cell>
          <cell r="AL41">
            <v>219.03</v>
          </cell>
          <cell r="AM41">
            <v>6174.46</v>
          </cell>
          <cell r="AO41">
            <v>0</v>
          </cell>
          <cell r="AQ41">
            <v>0</v>
          </cell>
          <cell r="AR41">
            <v>0</v>
          </cell>
          <cell r="AS41">
            <v>0</v>
          </cell>
          <cell r="AT41">
            <v>0</v>
          </cell>
          <cell r="AX41">
            <v>0</v>
          </cell>
          <cell r="AY41">
            <v>0</v>
          </cell>
          <cell r="AZ41">
            <v>0</v>
          </cell>
          <cell r="BA41">
            <v>0</v>
          </cell>
          <cell r="BB41">
            <v>0</v>
          </cell>
          <cell r="BC41">
            <v>0</v>
          </cell>
          <cell r="BD41">
            <v>0</v>
          </cell>
          <cell r="BE41">
            <v>0</v>
          </cell>
          <cell r="BF41">
            <v>0</v>
          </cell>
        </row>
        <row r="42">
          <cell r="A42">
            <v>18</v>
          </cell>
          <cell r="B42" t="str">
            <v>2.2.2</v>
          </cell>
          <cell r="C42" t="str">
            <v>DN/DO 225</v>
          </cell>
          <cell r="D42" t="str">
            <v>m</v>
          </cell>
          <cell r="E42">
            <v>400</v>
          </cell>
          <cell r="F42">
            <v>34.76</v>
          </cell>
          <cell r="G42">
            <v>13904</v>
          </cell>
          <cell r="H42">
            <v>0</v>
          </cell>
          <cell r="I42">
            <v>0</v>
          </cell>
          <cell r="J42">
            <v>0</v>
          </cell>
          <cell r="K42">
            <v>0</v>
          </cell>
          <cell r="L42">
            <v>0</v>
          </cell>
          <cell r="M42">
            <v>400</v>
          </cell>
          <cell r="N42">
            <v>34.76</v>
          </cell>
          <cell r="O42">
            <v>13904</v>
          </cell>
          <cell r="P42">
            <v>42.629999999999995</v>
          </cell>
          <cell r="Q42">
            <v>1481.81</v>
          </cell>
          <cell r="R42">
            <v>0</v>
          </cell>
          <cell r="S42">
            <v>0</v>
          </cell>
          <cell r="T42">
            <v>42.629999999999995</v>
          </cell>
          <cell r="U42">
            <v>1481.81</v>
          </cell>
          <cell r="V42">
            <v>357.37</v>
          </cell>
          <cell r="W42">
            <v>12422.19</v>
          </cell>
          <cell r="X42">
            <v>0</v>
          </cell>
          <cell r="Y42">
            <v>0</v>
          </cell>
          <cell r="AA42">
            <v>0</v>
          </cell>
          <cell r="AC42">
            <v>0</v>
          </cell>
          <cell r="AD42">
            <v>33.19</v>
          </cell>
          <cell r="AE42">
            <v>1153.68</v>
          </cell>
          <cell r="AG42">
            <v>0</v>
          </cell>
          <cell r="AI42">
            <v>0</v>
          </cell>
          <cell r="AK42">
            <v>0</v>
          </cell>
          <cell r="AL42">
            <v>9.44</v>
          </cell>
          <cell r="AM42">
            <v>328.13</v>
          </cell>
          <cell r="AO42">
            <v>0</v>
          </cell>
          <cell r="AQ42">
            <v>0</v>
          </cell>
          <cell r="AR42">
            <v>0</v>
          </cell>
          <cell r="AS42">
            <v>0</v>
          </cell>
          <cell r="AT42">
            <v>0</v>
          </cell>
          <cell r="AX42">
            <v>0</v>
          </cell>
          <cell r="AY42">
            <v>0</v>
          </cell>
          <cell r="AZ42">
            <v>0</v>
          </cell>
          <cell r="BA42">
            <v>0</v>
          </cell>
          <cell r="BB42">
            <v>0</v>
          </cell>
          <cell r="BC42">
            <v>0</v>
          </cell>
          <cell r="BD42">
            <v>0</v>
          </cell>
          <cell r="BE42">
            <v>0</v>
          </cell>
          <cell r="BF42">
            <v>0</v>
          </cell>
        </row>
        <row r="43">
          <cell r="A43">
            <v>19</v>
          </cell>
          <cell r="B43" t="str">
            <v>2.2.3</v>
          </cell>
          <cell r="C43" t="str">
            <v>DN/DO 355</v>
          </cell>
          <cell r="D43" t="str">
            <v>m</v>
          </cell>
          <cell r="E43">
            <v>600</v>
          </cell>
          <cell r="F43">
            <v>55.03</v>
          </cell>
          <cell r="G43">
            <v>33018</v>
          </cell>
          <cell r="H43">
            <v>0</v>
          </cell>
          <cell r="I43">
            <v>0</v>
          </cell>
          <cell r="J43">
            <v>0</v>
          </cell>
          <cell r="K43">
            <v>0</v>
          </cell>
          <cell r="L43">
            <v>0</v>
          </cell>
          <cell r="M43">
            <v>600</v>
          </cell>
          <cell r="N43">
            <v>55.03</v>
          </cell>
          <cell r="O43">
            <v>33018</v>
          </cell>
          <cell r="P43">
            <v>498.09999999999997</v>
          </cell>
          <cell r="Q43">
            <v>27410.45</v>
          </cell>
          <cell r="R43">
            <v>0</v>
          </cell>
          <cell r="S43">
            <v>0</v>
          </cell>
          <cell r="T43">
            <v>498.09999999999997</v>
          </cell>
          <cell r="U43">
            <v>27410.45</v>
          </cell>
          <cell r="V43">
            <v>101.90000000000003</v>
          </cell>
          <cell r="W43">
            <v>5607.5499999999993</v>
          </cell>
          <cell r="X43">
            <v>0</v>
          </cell>
          <cell r="Y43">
            <v>0</v>
          </cell>
          <cell r="Z43">
            <v>487.59</v>
          </cell>
          <cell r="AA43">
            <v>26832.080000000002</v>
          </cell>
          <cell r="AC43">
            <v>0</v>
          </cell>
          <cell r="AD43">
            <v>10.51</v>
          </cell>
          <cell r="AE43">
            <v>578.37</v>
          </cell>
          <cell r="AG43">
            <v>0</v>
          </cell>
          <cell r="AI43">
            <v>0</v>
          </cell>
          <cell r="AK43">
            <v>0</v>
          </cell>
          <cell r="AM43">
            <v>0</v>
          </cell>
          <cell r="AO43">
            <v>0</v>
          </cell>
          <cell r="AQ43">
            <v>0</v>
          </cell>
          <cell r="AR43">
            <v>0</v>
          </cell>
          <cell r="AS43">
            <v>0</v>
          </cell>
          <cell r="AT43">
            <v>0</v>
          </cell>
          <cell r="AX43">
            <v>0</v>
          </cell>
          <cell r="AY43">
            <v>0</v>
          </cell>
          <cell r="AZ43">
            <v>0</v>
          </cell>
          <cell r="BA43">
            <v>0</v>
          </cell>
          <cell r="BB43">
            <v>0</v>
          </cell>
          <cell r="BC43">
            <v>0</v>
          </cell>
          <cell r="BD43">
            <v>0</v>
          </cell>
          <cell r="BE43">
            <v>0</v>
          </cell>
          <cell r="BF43">
            <v>0</v>
          </cell>
        </row>
        <row r="44">
          <cell r="C44" t="str">
            <v>Same as 2.2 but for steel pipes welded, with internal cement lining and external PE coating, including all bends, fittings etc,…</v>
          </cell>
          <cell r="Z44" t="str">
            <v>x</v>
          </cell>
        </row>
        <row r="45">
          <cell r="A45">
            <v>20</v>
          </cell>
          <cell r="C45" t="str">
            <v>DN 250</v>
          </cell>
          <cell r="D45" t="str">
            <v>m</v>
          </cell>
          <cell r="E45">
            <v>100</v>
          </cell>
          <cell r="F45">
            <v>62.12</v>
          </cell>
          <cell r="G45">
            <v>6212</v>
          </cell>
          <cell r="H45">
            <v>0</v>
          </cell>
          <cell r="I45">
            <v>0</v>
          </cell>
          <cell r="J45">
            <v>0</v>
          </cell>
          <cell r="K45">
            <v>0</v>
          </cell>
          <cell r="L45">
            <v>0</v>
          </cell>
          <cell r="M45">
            <v>100</v>
          </cell>
          <cell r="N45">
            <v>62.12</v>
          </cell>
          <cell r="O45">
            <v>6212</v>
          </cell>
          <cell r="P45">
            <v>137.04000000000002</v>
          </cell>
          <cell r="Q45">
            <v>8512.93</v>
          </cell>
          <cell r="R45">
            <v>31.09</v>
          </cell>
          <cell r="S45">
            <v>1931.31</v>
          </cell>
          <cell r="T45">
            <v>168.13000000000002</v>
          </cell>
          <cell r="U45">
            <v>10444.24</v>
          </cell>
          <cell r="V45">
            <v>-68.130000000000024</v>
          </cell>
          <cell r="W45">
            <v>-4232.24</v>
          </cell>
          <cell r="X45">
            <v>0</v>
          </cell>
          <cell r="Y45">
            <v>0</v>
          </cell>
          <cell r="AA45">
            <v>0</v>
          </cell>
          <cell r="AC45">
            <v>0</v>
          </cell>
          <cell r="AD45">
            <v>59.74</v>
          </cell>
          <cell r="AE45">
            <v>3711.05</v>
          </cell>
          <cell r="AF45">
            <v>24.21</v>
          </cell>
          <cell r="AG45">
            <v>1503.93</v>
          </cell>
          <cell r="AI45">
            <v>0</v>
          </cell>
          <cell r="AJ45">
            <v>53.09</v>
          </cell>
          <cell r="AK45">
            <v>3297.95</v>
          </cell>
          <cell r="AM45">
            <v>0</v>
          </cell>
          <cell r="AN45">
            <v>31.09</v>
          </cell>
          <cell r="AO45">
            <v>1931.31</v>
          </cell>
          <cell r="AQ45">
            <v>0</v>
          </cell>
          <cell r="AR45">
            <v>0</v>
          </cell>
          <cell r="AS45">
            <v>0</v>
          </cell>
          <cell r="AT45">
            <v>0</v>
          </cell>
          <cell r="AX45">
            <v>0</v>
          </cell>
          <cell r="AY45">
            <v>0</v>
          </cell>
          <cell r="AZ45">
            <v>0</v>
          </cell>
          <cell r="BA45">
            <v>0</v>
          </cell>
          <cell r="BB45">
            <v>0</v>
          </cell>
          <cell r="BC45">
            <v>0</v>
          </cell>
          <cell r="BD45">
            <v>0</v>
          </cell>
          <cell r="BE45">
            <v>0</v>
          </cell>
          <cell r="BF45">
            <v>0</v>
          </cell>
        </row>
        <row r="46">
          <cell r="A46">
            <v>21</v>
          </cell>
          <cell r="B46" t="str">
            <v>2.2.4</v>
          </cell>
          <cell r="C46" t="str">
            <v>DN 400</v>
          </cell>
          <cell r="D46" t="str">
            <v>m</v>
          </cell>
          <cell r="E46">
            <v>100</v>
          </cell>
          <cell r="F46">
            <v>114.8</v>
          </cell>
          <cell r="G46">
            <v>11480</v>
          </cell>
          <cell r="H46">
            <v>0</v>
          </cell>
          <cell r="I46">
            <v>0</v>
          </cell>
          <cell r="J46">
            <v>0</v>
          </cell>
          <cell r="K46">
            <v>0</v>
          </cell>
          <cell r="L46">
            <v>0</v>
          </cell>
          <cell r="M46">
            <v>100</v>
          </cell>
          <cell r="N46">
            <v>114.8</v>
          </cell>
          <cell r="O46">
            <v>11480</v>
          </cell>
          <cell r="P46">
            <v>48.65</v>
          </cell>
          <cell r="Q46">
            <v>5585.02</v>
          </cell>
          <cell r="R46">
            <v>10.54</v>
          </cell>
          <cell r="S46">
            <v>1209.99</v>
          </cell>
          <cell r="T46">
            <v>59.19</v>
          </cell>
          <cell r="U46">
            <v>6795.01</v>
          </cell>
          <cell r="V46">
            <v>40.81</v>
          </cell>
          <cell r="W46">
            <v>4684.99</v>
          </cell>
          <cell r="X46">
            <v>0</v>
          </cell>
          <cell r="Y46">
            <v>0</v>
          </cell>
          <cell r="AA46">
            <v>0</v>
          </cell>
          <cell r="AC46">
            <v>0</v>
          </cell>
          <cell r="AE46">
            <v>0</v>
          </cell>
          <cell r="AG46">
            <v>0</v>
          </cell>
          <cell r="AH46">
            <v>9.43</v>
          </cell>
          <cell r="AI46">
            <v>1082.56</v>
          </cell>
          <cell r="AJ46">
            <v>39.22</v>
          </cell>
          <cell r="AK46">
            <v>4502.46</v>
          </cell>
          <cell r="AM46">
            <v>0</v>
          </cell>
          <cell r="AN46">
            <v>10.54</v>
          </cell>
          <cell r="AO46">
            <v>1209.99</v>
          </cell>
          <cell r="AQ46">
            <v>0</v>
          </cell>
          <cell r="AR46">
            <v>0</v>
          </cell>
          <cell r="AS46">
            <v>0</v>
          </cell>
          <cell r="AT46">
            <v>0</v>
          </cell>
          <cell r="AX46">
            <v>0</v>
          </cell>
          <cell r="AY46">
            <v>0</v>
          </cell>
          <cell r="AZ46">
            <v>0</v>
          </cell>
          <cell r="BA46">
            <v>0</v>
          </cell>
          <cell r="BB46">
            <v>0</v>
          </cell>
          <cell r="BC46">
            <v>0</v>
          </cell>
          <cell r="BD46">
            <v>0</v>
          </cell>
          <cell r="BE46">
            <v>0</v>
          </cell>
          <cell r="BF46">
            <v>0</v>
          </cell>
        </row>
        <row r="47">
          <cell r="A47">
            <v>22</v>
          </cell>
          <cell r="B47" t="str">
            <v>2.2.5</v>
          </cell>
          <cell r="C47" t="str">
            <v>DN 500</v>
          </cell>
          <cell r="D47" t="str">
            <v>m</v>
          </cell>
          <cell r="E47">
            <v>2000</v>
          </cell>
          <cell r="F47">
            <v>149.36000000000001</v>
          </cell>
          <cell r="G47">
            <v>298720</v>
          </cell>
          <cell r="H47">
            <v>0</v>
          </cell>
          <cell r="I47">
            <v>0</v>
          </cell>
          <cell r="J47">
            <v>0</v>
          </cell>
          <cell r="K47">
            <v>0</v>
          </cell>
          <cell r="L47">
            <v>0</v>
          </cell>
          <cell r="M47">
            <v>2000</v>
          </cell>
          <cell r="N47">
            <v>149.36000000000001</v>
          </cell>
          <cell r="O47">
            <v>298720</v>
          </cell>
          <cell r="P47">
            <v>1797.4600000000003</v>
          </cell>
          <cell r="Q47">
            <v>268468.63</v>
          </cell>
          <cell r="R47">
            <v>0</v>
          </cell>
          <cell r="S47">
            <v>0</v>
          </cell>
          <cell r="T47">
            <v>1797.4600000000003</v>
          </cell>
          <cell r="U47">
            <v>268468.63</v>
          </cell>
          <cell r="V47">
            <v>202.53999999999974</v>
          </cell>
          <cell r="W47">
            <v>30251.369999999995</v>
          </cell>
          <cell r="X47">
            <v>505</v>
          </cell>
          <cell r="Y47">
            <v>75426.8</v>
          </cell>
          <cell r="Z47">
            <v>1248.1500000000001</v>
          </cell>
          <cell r="AA47">
            <v>186423.67999999999</v>
          </cell>
          <cell r="AC47">
            <v>0</v>
          </cell>
          <cell r="AD47">
            <v>23.74</v>
          </cell>
          <cell r="AE47">
            <v>3545.81</v>
          </cell>
          <cell r="AF47">
            <v>17.88</v>
          </cell>
          <cell r="AG47">
            <v>2670.56</v>
          </cell>
          <cell r="AH47">
            <v>2.69</v>
          </cell>
          <cell r="AI47">
            <v>401.78</v>
          </cell>
          <cell r="AK47">
            <v>0</v>
          </cell>
          <cell r="AM47">
            <v>0</v>
          </cell>
          <cell r="AO47">
            <v>0</v>
          </cell>
          <cell r="AQ47">
            <v>0</v>
          </cell>
          <cell r="AR47">
            <v>0</v>
          </cell>
          <cell r="AS47">
            <v>0</v>
          </cell>
          <cell r="AT47">
            <v>0</v>
          </cell>
          <cell r="AX47">
            <v>0</v>
          </cell>
          <cell r="AY47">
            <v>0</v>
          </cell>
          <cell r="AZ47">
            <v>0</v>
          </cell>
          <cell r="BA47">
            <v>0</v>
          </cell>
          <cell r="BB47">
            <v>0</v>
          </cell>
          <cell r="BC47">
            <v>0</v>
          </cell>
          <cell r="BD47">
            <v>0</v>
          </cell>
          <cell r="BE47">
            <v>0</v>
          </cell>
          <cell r="BF47">
            <v>0</v>
          </cell>
        </row>
        <row r="48">
          <cell r="A48">
            <v>23</v>
          </cell>
          <cell r="B48" t="str">
            <v>2.2.6</v>
          </cell>
          <cell r="C48" t="str">
            <v>DN 600</v>
          </cell>
          <cell r="D48" t="str">
            <v>m</v>
          </cell>
          <cell r="E48">
            <v>1100</v>
          </cell>
          <cell r="F48">
            <v>175.08</v>
          </cell>
          <cell r="G48">
            <v>192588</v>
          </cell>
          <cell r="H48">
            <v>0</v>
          </cell>
          <cell r="I48">
            <v>0</v>
          </cell>
          <cell r="J48">
            <v>0</v>
          </cell>
          <cell r="K48">
            <v>0</v>
          </cell>
          <cell r="L48">
            <v>0</v>
          </cell>
          <cell r="M48">
            <v>1100</v>
          </cell>
          <cell r="N48">
            <v>175.08</v>
          </cell>
          <cell r="O48">
            <v>192588</v>
          </cell>
          <cell r="P48">
            <v>1170.1799999999998</v>
          </cell>
          <cell r="Q48">
            <v>204875.11</v>
          </cell>
          <cell r="R48">
            <v>2.2999999999999998</v>
          </cell>
          <cell r="S48">
            <v>402.68</v>
          </cell>
          <cell r="T48">
            <v>1172.4799999999998</v>
          </cell>
          <cell r="U48">
            <v>205277.78999999998</v>
          </cell>
          <cell r="V48">
            <v>-72.479999999999791</v>
          </cell>
          <cell r="W48">
            <v>-12689.789999999979</v>
          </cell>
          <cell r="X48">
            <v>0</v>
          </cell>
          <cell r="Y48">
            <v>0</v>
          </cell>
          <cell r="Z48">
            <v>864.01</v>
          </cell>
          <cell r="AA48">
            <v>151270.87</v>
          </cell>
          <cell r="AB48">
            <v>103.55</v>
          </cell>
          <cell r="AC48">
            <v>18129.53</v>
          </cell>
          <cell r="AD48">
            <v>156.13999999999999</v>
          </cell>
          <cell r="AE48">
            <v>27336.99</v>
          </cell>
          <cell r="AG48">
            <v>0</v>
          </cell>
          <cell r="AH48">
            <v>46.48</v>
          </cell>
          <cell r="AI48">
            <v>8137.72</v>
          </cell>
          <cell r="AK48">
            <v>0</v>
          </cell>
          <cell r="AM48">
            <v>0</v>
          </cell>
          <cell r="AN48">
            <v>2.2999999999999998</v>
          </cell>
          <cell r="AO48">
            <v>402.68</v>
          </cell>
          <cell r="AQ48">
            <v>0</v>
          </cell>
          <cell r="AR48">
            <v>0</v>
          </cell>
          <cell r="AS48">
            <v>0</v>
          </cell>
          <cell r="AT48">
            <v>0</v>
          </cell>
          <cell r="AX48">
            <v>0</v>
          </cell>
          <cell r="AY48">
            <v>0</v>
          </cell>
          <cell r="AZ48">
            <v>0</v>
          </cell>
          <cell r="BA48">
            <v>0</v>
          </cell>
          <cell r="BB48">
            <v>0</v>
          </cell>
          <cell r="BC48">
            <v>0</v>
          </cell>
          <cell r="BD48">
            <v>0</v>
          </cell>
          <cell r="BE48">
            <v>0</v>
          </cell>
          <cell r="BF48">
            <v>0</v>
          </cell>
        </row>
        <row r="49">
          <cell r="A49">
            <v>24</v>
          </cell>
          <cell r="B49" t="str">
            <v>2.2.7</v>
          </cell>
          <cell r="C49" t="str">
            <v>DN 800</v>
          </cell>
          <cell r="D49" t="str">
            <v>m</v>
          </cell>
          <cell r="E49">
            <v>1500</v>
          </cell>
          <cell r="F49">
            <v>232.82</v>
          </cell>
          <cell r="G49">
            <v>349230</v>
          </cell>
          <cell r="H49">
            <v>0</v>
          </cell>
          <cell r="I49">
            <v>0</v>
          </cell>
          <cell r="J49">
            <v>0</v>
          </cell>
          <cell r="K49">
            <v>0</v>
          </cell>
          <cell r="L49">
            <v>0</v>
          </cell>
          <cell r="M49">
            <v>1500</v>
          </cell>
          <cell r="N49">
            <v>232.82</v>
          </cell>
          <cell r="O49">
            <v>349230</v>
          </cell>
          <cell r="P49">
            <v>1771.52</v>
          </cell>
          <cell r="Q49">
            <v>412445.29</v>
          </cell>
          <cell r="R49">
            <v>0</v>
          </cell>
          <cell r="S49">
            <v>0</v>
          </cell>
          <cell r="T49">
            <v>1771.52</v>
          </cell>
          <cell r="U49">
            <v>412445.29</v>
          </cell>
          <cell r="V49">
            <v>-271.52</v>
          </cell>
          <cell r="W49">
            <v>-63215.289999999979</v>
          </cell>
          <cell r="X49">
            <v>0</v>
          </cell>
          <cell r="Y49">
            <v>0</v>
          </cell>
          <cell r="Z49">
            <v>1007.86</v>
          </cell>
          <cell r="AA49">
            <v>234649.97</v>
          </cell>
          <cell r="AB49">
            <v>319.24</v>
          </cell>
          <cell r="AC49">
            <v>74325.460000000006</v>
          </cell>
          <cell r="AD49">
            <v>444.42</v>
          </cell>
          <cell r="AE49">
            <v>103469.86</v>
          </cell>
          <cell r="AG49">
            <v>0</v>
          </cell>
          <cell r="AI49">
            <v>0</v>
          </cell>
          <cell r="AK49">
            <v>0</v>
          </cell>
          <cell r="AM49">
            <v>0</v>
          </cell>
          <cell r="AO49">
            <v>0</v>
          </cell>
          <cell r="AQ49">
            <v>0</v>
          </cell>
          <cell r="AR49">
            <v>0</v>
          </cell>
          <cell r="AS49">
            <v>0</v>
          </cell>
          <cell r="AT49">
            <v>0</v>
          </cell>
          <cell r="AX49">
            <v>0</v>
          </cell>
          <cell r="AY49">
            <v>0</v>
          </cell>
          <cell r="AZ49">
            <v>0</v>
          </cell>
          <cell r="BA49">
            <v>0</v>
          </cell>
          <cell r="BB49">
            <v>0</v>
          </cell>
          <cell r="BC49">
            <v>0</v>
          </cell>
          <cell r="BD49">
            <v>0</v>
          </cell>
          <cell r="BE49">
            <v>0</v>
          </cell>
          <cell r="BF49">
            <v>0</v>
          </cell>
        </row>
        <row r="50">
          <cell r="B50" t="str">
            <v>2.3</v>
          </cell>
          <cell r="C50" t="str">
            <v xml:space="preserve">Testing, leak detection and repair of existing pipes </v>
          </cell>
          <cell r="Z50" t="str">
            <v>x</v>
          </cell>
        </row>
        <row r="51">
          <cell r="C51" t="str">
            <v xml:space="preserve">testing and leak detection on existing pipes as specified </v>
          </cell>
          <cell r="Z51" t="str">
            <v>x</v>
          </cell>
        </row>
        <row r="52">
          <cell r="A52">
            <v>25</v>
          </cell>
          <cell r="B52" t="str">
            <v>2.3.1</v>
          </cell>
          <cell r="C52" t="str">
            <v>DN 150</v>
          </cell>
          <cell r="D52" t="str">
            <v>m</v>
          </cell>
          <cell r="E52">
            <v>500</v>
          </cell>
          <cell r="F52">
            <v>12</v>
          </cell>
          <cell r="G52">
            <v>6000</v>
          </cell>
          <cell r="H52">
            <v>0</v>
          </cell>
          <cell r="I52">
            <v>0</v>
          </cell>
          <cell r="J52">
            <v>0</v>
          </cell>
          <cell r="K52">
            <v>0</v>
          </cell>
          <cell r="L52">
            <v>0</v>
          </cell>
          <cell r="M52">
            <v>500</v>
          </cell>
          <cell r="N52">
            <v>12</v>
          </cell>
          <cell r="O52">
            <v>6000</v>
          </cell>
          <cell r="P52">
            <v>0</v>
          </cell>
          <cell r="Q52">
            <v>0</v>
          </cell>
          <cell r="R52">
            <v>0</v>
          </cell>
          <cell r="S52">
            <v>0</v>
          </cell>
          <cell r="T52">
            <v>0</v>
          </cell>
          <cell r="U52">
            <v>0</v>
          </cell>
          <cell r="V52">
            <v>500</v>
          </cell>
          <cell r="W52">
            <v>6000</v>
          </cell>
          <cell r="X52">
            <v>0</v>
          </cell>
          <cell r="Y52">
            <v>0</v>
          </cell>
          <cell r="AA52">
            <v>0</v>
          </cell>
          <cell r="AC52">
            <v>0</v>
          </cell>
          <cell r="AE52">
            <v>0</v>
          </cell>
          <cell r="AG52">
            <v>0</v>
          </cell>
          <cell r="AI52">
            <v>0</v>
          </cell>
          <cell r="AK52">
            <v>0</v>
          </cell>
          <cell r="AM52">
            <v>0</v>
          </cell>
          <cell r="AO52">
            <v>0</v>
          </cell>
          <cell r="AQ52">
            <v>0</v>
          </cell>
          <cell r="AR52">
            <v>0</v>
          </cell>
          <cell r="AS52">
            <v>0</v>
          </cell>
          <cell r="AT52">
            <v>0</v>
          </cell>
          <cell r="AX52">
            <v>0</v>
          </cell>
          <cell r="AY52">
            <v>0</v>
          </cell>
          <cell r="AZ52">
            <v>0</v>
          </cell>
          <cell r="BA52">
            <v>0</v>
          </cell>
          <cell r="BB52">
            <v>0</v>
          </cell>
          <cell r="BC52">
            <v>0</v>
          </cell>
          <cell r="BD52">
            <v>0</v>
          </cell>
          <cell r="BE52">
            <v>0</v>
          </cell>
          <cell r="BF52">
            <v>0</v>
          </cell>
        </row>
        <row r="53">
          <cell r="A53">
            <v>26</v>
          </cell>
          <cell r="B53" t="str">
            <v>2.3.2</v>
          </cell>
          <cell r="C53" t="str">
            <v>DN 250</v>
          </cell>
          <cell r="D53" t="str">
            <v>m</v>
          </cell>
          <cell r="E53">
            <v>30</v>
          </cell>
          <cell r="F53">
            <v>12</v>
          </cell>
          <cell r="G53">
            <v>360</v>
          </cell>
          <cell r="H53">
            <v>0</v>
          </cell>
          <cell r="I53">
            <v>0</v>
          </cell>
          <cell r="J53">
            <v>0</v>
          </cell>
          <cell r="K53">
            <v>0</v>
          </cell>
          <cell r="L53">
            <v>0</v>
          </cell>
          <cell r="M53">
            <v>30</v>
          </cell>
          <cell r="N53">
            <v>12</v>
          </cell>
          <cell r="O53">
            <v>360</v>
          </cell>
          <cell r="P53">
            <v>0</v>
          </cell>
          <cell r="Q53">
            <v>0</v>
          </cell>
          <cell r="R53">
            <v>0</v>
          </cell>
          <cell r="S53">
            <v>0</v>
          </cell>
          <cell r="T53">
            <v>0</v>
          </cell>
          <cell r="U53">
            <v>0</v>
          </cell>
          <cell r="V53">
            <v>30</v>
          </cell>
          <cell r="W53">
            <v>360</v>
          </cell>
          <cell r="X53">
            <v>0</v>
          </cell>
          <cell r="Y53">
            <v>0</v>
          </cell>
          <cell r="AA53">
            <v>0</v>
          </cell>
          <cell r="AC53">
            <v>0</v>
          </cell>
          <cell r="AE53">
            <v>0</v>
          </cell>
          <cell r="AG53">
            <v>0</v>
          </cell>
          <cell r="AI53">
            <v>0</v>
          </cell>
          <cell r="AK53">
            <v>0</v>
          </cell>
          <cell r="AM53">
            <v>0</v>
          </cell>
          <cell r="AO53">
            <v>0</v>
          </cell>
          <cell r="AQ53">
            <v>0</v>
          </cell>
          <cell r="AR53">
            <v>0</v>
          </cell>
          <cell r="AS53">
            <v>0</v>
          </cell>
          <cell r="AT53">
            <v>0</v>
          </cell>
          <cell r="AX53">
            <v>0</v>
          </cell>
          <cell r="AY53">
            <v>0</v>
          </cell>
          <cell r="AZ53">
            <v>0</v>
          </cell>
          <cell r="BA53">
            <v>0</v>
          </cell>
          <cell r="BB53">
            <v>0</v>
          </cell>
          <cell r="BC53">
            <v>0</v>
          </cell>
          <cell r="BD53">
            <v>0</v>
          </cell>
          <cell r="BE53">
            <v>0</v>
          </cell>
          <cell r="BF53">
            <v>0</v>
          </cell>
        </row>
        <row r="54">
          <cell r="A54">
            <v>27</v>
          </cell>
          <cell r="B54" t="str">
            <v>2.3.3</v>
          </cell>
          <cell r="C54" t="str">
            <v>DN 400</v>
          </cell>
          <cell r="D54" t="str">
            <v>m</v>
          </cell>
          <cell r="E54">
            <v>50</v>
          </cell>
          <cell r="F54">
            <v>12</v>
          </cell>
          <cell r="G54">
            <v>600</v>
          </cell>
          <cell r="H54">
            <v>0</v>
          </cell>
          <cell r="I54">
            <v>0</v>
          </cell>
          <cell r="J54">
            <v>0</v>
          </cell>
          <cell r="K54">
            <v>0</v>
          </cell>
          <cell r="L54">
            <v>0</v>
          </cell>
          <cell r="M54">
            <v>50</v>
          </cell>
          <cell r="N54">
            <v>12</v>
          </cell>
          <cell r="O54">
            <v>600</v>
          </cell>
          <cell r="P54">
            <v>0</v>
          </cell>
          <cell r="Q54">
            <v>0</v>
          </cell>
          <cell r="R54">
            <v>0</v>
          </cell>
          <cell r="S54">
            <v>0</v>
          </cell>
          <cell r="T54">
            <v>0</v>
          </cell>
          <cell r="U54">
            <v>0</v>
          </cell>
          <cell r="V54">
            <v>50</v>
          </cell>
          <cell r="W54">
            <v>600</v>
          </cell>
          <cell r="X54">
            <v>0</v>
          </cell>
          <cell r="Y54">
            <v>0</v>
          </cell>
          <cell r="AA54">
            <v>0</v>
          </cell>
          <cell r="AC54">
            <v>0</v>
          </cell>
          <cell r="AE54">
            <v>0</v>
          </cell>
          <cell r="AG54">
            <v>0</v>
          </cell>
          <cell r="AI54">
            <v>0</v>
          </cell>
          <cell r="AK54">
            <v>0</v>
          </cell>
          <cell r="AM54">
            <v>0</v>
          </cell>
          <cell r="AO54">
            <v>0</v>
          </cell>
          <cell r="AQ54">
            <v>0</v>
          </cell>
          <cell r="AR54">
            <v>0</v>
          </cell>
          <cell r="AS54">
            <v>0</v>
          </cell>
          <cell r="AT54">
            <v>0</v>
          </cell>
          <cell r="AX54">
            <v>0</v>
          </cell>
          <cell r="AY54">
            <v>0</v>
          </cell>
          <cell r="AZ54">
            <v>0</v>
          </cell>
          <cell r="BA54">
            <v>0</v>
          </cell>
          <cell r="BB54">
            <v>0</v>
          </cell>
          <cell r="BC54">
            <v>0</v>
          </cell>
          <cell r="BD54">
            <v>0</v>
          </cell>
          <cell r="BE54">
            <v>0</v>
          </cell>
          <cell r="BF54">
            <v>0</v>
          </cell>
        </row>
        <row r="55">
          <cell r="A55">
            <v>28</v>
          </cell>
          <cell r="B55" t="str">
            <v>2.3.4</v>
          </cell>
          <cell r="C55" t="str">
            <v>DN 500</v>
          </cell>
          <cell r="D55" t="str">
            <v>m</v>
          </cell>
          <cell r="E55">
            <v>1520</v>
          </cell>
          <cell r="F55">
            <v>12</v>
          </cell>
          <cell r="G55">
            <v>18240</v>
          </cell>
          <cell r="H55">
            <v>0</v>
          </cell>
          <cell r="I55">
            <v>0</v>
          </cell>
          <cell r="J55">
            <v>0</v>
          </cell>
          <cell r="K55">
            <v>0</v>
          </cell>
          <cell r="L55">
            <v>0</v>
          </cell>
          <cell r="M55">
            <v>1520</v>
          </cell>
          <cell r="N55">
            <v>12</v>
          </cell>
          <cell r="O55">
            <v>18240</v>
          </cell>
          <cell r="P55">
            <v>0</v>
          </cell>
          <cell r="Q55">
            <v>0</v>
          </cell>
          <cell r="R55">
            <v>0</v>
          </cell>
          <cell r="S55">
            <v>0</v>
          </cell>
          <cell r="T55">
            <v>0</v>
          </cell>
          <cell r="U55">
            <v>0</v>
          </cell>
          <cell r="V55">
            <v>1520</v>
          </cell>
          <cell r="W55">
            <v>18240</v>
          </cell>
          <cell r="X55">
            <v>0</v>
          </cell>
          <cell r="Y55">
            <v>0</v>
          </cell>
          <cell r="AA55">
            <v>0</v>
          </cell>
          <cell r="AC55">
            <v>0</v>
          </cell>
          <cell r="AE55">
            <v>0</v>
          </cell>
          <cell r="AG55">
            <v>0</v>
          </cell>
          <cell r="AI55">
            <v>0</v>
          </cell>
          <cell r="AK55">
            <v>0</v>
          </cell>
          <cell r="AM55">
            <v>0</v>
          </cell>
          <cell r="AO55">
            <v>0</v>
          </cell>
          <cell r="AQ55">
            <v>0</v>
          </cell>
          <cell r="AR55">
            <v>0</v>
          </cell>
          <cell r="AS55">
            <v>0</v>
          </cell>
          <cell r="AT55">
            <v>0</v>
          </cell>
          <cell r="AX55">
            <v>0</v>
          </cell>
          <cell r="AY55">
            <v>0</v>
          </cell>
          <cell r="AZ55">
            <v>0</v>
          </cell>
          <cell r="BA55">
            <v>0</v>
          </cell>
          <cell r="BB55">
            <v>0</v>
          </cell>
          <cell r="BC55">
            <v>0</v>
          </cell>
          <cell r="BD55">
            <v>0</v>
          </cell>
          <cell r="BE55">
            <v>0</v>
          </cell>
          <cell r="BF55">
            <v>0</v>
          </cell>
        </row>
        <row r="56">
          <cell r="A56">
            <v>29</v>
          </cell>
          <cell r="B56" t="str">
            <v>2.3.5</v>
          </cell>
          <cell r="C56" t="str">
            <v>DN 600</v>
          </cell>
          <cell r="D56" t="str">
            <v>m</v>
          </cell>
          <cell r="E56">
            <v>3410</v>
          </cell>
          <cell r="F56">
            <v>12</v>
          </cell>
          <cell r="G56">
            <v>40920</v>
          </cell>
          <cell r="H56">
            <v>0</v>
          </cell>
          <cell r="I56">
            <v>0</v>
          </cell>
          <cell r="J56">
            <v>0</v>
          </cell>
          <cell r="K56">
            <v>0</v>
          </cell>
          <cell r="L56">
            <v>0</v>
          </cell>
          <cell r="M56">
            <v>3410</v>
          </cell>
          <cell r="N56">
            <v>12</v>
          </cell>
          <cell r="O56">
            <v>40920</v>
          </cell>
          <cell r="P56">
            <v>2910</v>
          </cell>
          <cell r="Q56">
            <v>34920</v>
          </cell>
          <cell r="R56">
            <v>0</v>
          </cell>
          <cell r="S56">
            <v>0</v>
          </cell>
          <cell r="T56">
            <v>2910</v>
          </cell>
          <cell r="U56">
            <v>34920</v>
          </cell>
          <cell r="V56">
            <v>500</v>
          </cell>
          <cell r="W56">
            <v>6000</v>
          </cell>
          <cell r="X56">
            <v>0</v>
          </cell>
          <cell r="Y56">
            <v>0</v>
          </cell>
          <cell r="AA56">
            <v>0</v>
          </cell>
          <cell r="AC56">
            <v>0</v>
          </cell>
          <cell r="AE56">
            <v>0</v>
          </cell>
          <cell r="AF56">
            <v>2910</v>
          </cell>
          <cell r="AG56">
            <v>34920</v>
          </cell>
          <cell r="AI56">
            <v>0</v>
          </cell>
          <cell r="AK56">
            <v>0</v>
          </cell>
          <cell r="AM56">
            <v>0</v>
          </cell>
          <cell r="AO56">
            <v>0</v>
          </cell>
          <cell r="AQ56">
            <v>0</v>
          </cell>
          <cell r="AR56">
            <v>0</v>
          </cell>
          <cell r="AS56">
            <v>0</v>
          </cell>
          <cell r="AT56">
            <v>0</v>
          </cell>
          <cell r="AX56">
            <v>0</v>
          </cell>
          <cell r="AY56">
            <v>0</v>
          </cell>
          <cell r="AZ56">
            <v>0</v>
          </cell>
          <cell r="BA56">
            <v>0</v>
          </cell>
          <cell r="BB56">
            <v>0</v>
          </cell>
          <cell r="BC56">
            <v>0</v>
          </cell>
          <cell r="BD56">
            <v>0</v>
          </cell>
          <cell r="BE56">
            <v>0</v>
          </cell>
          <cell r="BF56">
            <v>0</v>
          </cell>
        </row>
        <row r="57">
          <cell r="A57">
            <v>30</v>
          </cell>
          <cell r="B57" t="str">
            <v>2.3.6</v>
          </cell>
          <cell r="C57" t="str">
            <v>DN 1000</v>
          </cell>
          <cell r="D57" t="str">
            <v>m</v>
          </cell>
          <cell r="E57">
            <v>7500</v>
          </cell>
          <cell r="F57">
            <v>15</v>
          </cell>
          <cell r="G57">
            <v>112500</v>
          </cell>
          <cell r="H57">
            <v>0</v>
          </cell>
          <cell r="I57">
            <v>0</v>
          </cell>
          <cell r="J57">
            <v>0</v>
          </cell>
          <cell r="K57">
            <v>0</v>
          </cell>
          <cell r="L57">
            <v>0</v>
          </cell>
          <cell r="M57">
            <v>7500</v>
          </cell>
          <cell r="N57">
            <v>15</v>
          </cell>
          <cell r="O57">
            <v>112500</v>
          </cell>
          <cell r="P57">
            <v>7363.44</v>
          </cell>
          <cell r="Q57">
            <v>110451.6</v>
          </cell>
          <cell r="R57">
            <v>0</v>
          </cell>
          <cell r="S57">
            <v>0</v>
          </cell>
          <cell r="T57">
            <v>7363.44</v>
          </cell>
          <cell r="U57">
            <v>110451.6</v>
          </cell>
          <cell r="V57">
            <v>136.5600000000004</v>
          </cell>
          <cell r="W57">
            <v>2048.3999999999942</v>
          </cell>
          <cell r="X57">
            <v>0</v>
          </cell>
          <cell r="Y57">
            <v>0</v>
          </cell>
          <cell r="AA57">
            <v>0</v>
          </cell>
          <cell r="AC57">
            <v>0</v>
          </cell>
          <cell r="AE57">
            <v>0</v>
          </cell>
          <cell r="AF57">
            <v>7363.44</v>
          </cell>
          <cell r="AG57">
            <v>110451.6</v>
          </cell>
          <cell r="AI57">
            <v>0</v>
          </cell>
          <cell r="AK57">
            <v>0</v>
          </cell>
          <cell r="AM57">
            <v>0</v>
          </cell>
          <cell r="AO57">
            <v>0</v>
          </cell>
          <cell r="AQ57">
            <v>0</v>
          </cell>
          <cell r="AR57">
            <v>0</v>
          </cell>
          <cell r="AS57">
            <v>0</v>
          </cell>
          <cell r="AT57">
            <v>0</v>
          </cell>
          <cell r="AX57">
            <v>0</v>
          </cell>
          <cell r="AY57">
            <v>0</v>
          </cell>
          <cell r="AZ57">
            <v>0</v>
          </cell>
          <cell r="BA57">
            <v>0</v>
          </cell>
          <cell r="BB57">
            <v>0</v>
          </cell>
          <cell r="BC57">
            <v>0</v>
          </cell>
          <cell r="BD57">
            <v>0</v>
          </cell>
          <cell r="BE57">
            <v>0</v>
          </cell>
          <cell r="BF57">
            <v>0</v>
          </cell>
        </row>
        <row r="58">
          <cell r="A58">
            <v>31</v>
          </cell>
          <cell r="B58" t="str">
            <v>2.3.7</v>
          </cell>
          <cell r="C58" t="str">
            <v>Repair of detected leaks as specified on large bore pipes (&gt;400)</v>
          </cell>
          <cell r="D58" t="str">
            <v>pc</v>
          </cell>
          <cell r="E58">
            <v>120</v>
          </cell>
          <cell r="F58">
            <v>1210</v>
          </cell>
          <cell r="G58">
            <v>145200</v>
          </cell>
          <cell r="H58">
            <v>0</v>
          </cell>
          <cell r="I58">
            <v>0</v>
          </cell>
          <cell r="J58">
            <v>0</v>
          </cell>
          <cell r="K58">
            <v>0</v>
          </cell>
          <cell r="L58">
            <v>0</v>
          </cell>
          <cell r="M58">
            <v>120</v>
          </cell>
          <cell r="N58">
            <v>1210</v>
          </cell>
          <cell r="O58">
            <v>145200</v>
          </cell>
          <cell r="P58">
            <v>112</v>
          </cell>
          <cell r="Q58">
            <v>135520</v>
          </cell>
          <cell r="R58">
            <v>2</v>
          </cell>
          <cell r="S58">
            <v>2420</v>
          </cell>
          <cell r="T58">
            <v>114</v>
          </cell>
          <cell r="U58">
            <v>137940</v>
          </cell>
          <cell r="V58">
            <v>6</v>
          </cell>
          <cell r="W58">
            <v>7260</v>
          </cell>
          <cell r="X58">
            <v>0</v>
          </cell>
          <cell r="Y58">
            <v>0</v>
          </cell>
          <cell r="AA58">
            <v>0</v>
          </cell>
          <cell r="AC58">
            <v>0</v>
          </cell>
          <cell r="AE58">
            <v>0</v>
          </cell>
          <cell r="AG58">
            <v>0</v>
          </cell>
          <cell r="AI58">
            <v>0</v>
          </cell>
          <cell r="AJ58">
            <v>112</v>
          </cell>
          <cell r="AK58">
            <v>135520</v>
          </cell>
          <cell r="AM58">
            <v>0</v>
          </cell>
          <cell r="AN58">
            <v>2</v>
          </cell>
          <cell r="AO58">
            <v>2420</v>
          </cell>
          <cell r="AQ58">
            <v>0</v>
          </cell>
          <cell r="AR58">
            <v>0</v>
          </cell>
          <cell r="AS58">
            <v>0</v>
          </cell>
          <cell r="AT58">
            <v>0</v>
          </cell>
          <cell r="AX58">
            <v>0</v>
          </cell>
          <cell r="AY58">
            <v>0</v>
          </cell>
          <cell r="AZ58">
            <v>0</v>
          </cell>
          <cell r="BA58">
            <v>0</v>
          </cell>
          <cell r="BB58">
            <v>0</v>
          </cell>
          <cell r="BC58">
            <v>0</v>
          </cell>
          <cell r="BD58">
            <v>0</v>
          </cell>
          <cell r="BE58">
            <v>0</v>
          </cell>
          <cell r="BF58">
            <v>0</v>
          </cell>
        </row>
        <row r="59">
          <cell r="A59">
            <v>32</v>
          </cell>
          <cell r="B59" t="str">
            <v>2.3.8</v>
          </cell>
          <cell r="C59" t="str">
            <v>Repair of detected leaks as specified on small bore pipes (&lt;400)</v>
          </cell>
          <cell r="D59" t="str">
            <v>pc</v>
          </cell>
          <cell r="E59">
            <v>60</v>
          </cell>
          <cell r="F59">
            <v>565</v>
          </cell>
          <cell r="G59">
            <v>33900</v>
          </cell>
          <cell r="H59">
            <v>0</v>
          </cell>
          <cell r="I59">
            <v>0</v>
          </cell>
          <cell r="J59">
            <v>0</v>
          </cell>
          <cell r="K59">
            <v>0</v>
          </cell>
          <cell r="L59">
            <v>0</v>
          </cell>
          <cell r="M59">
            <v>60</v>
          </cell>
          <cell r="N59">
            <v>565</v>
          </cell>
          <cell r="O59">
            <v>33900</v>
          </cell>
          <cell r="P59">
            <v>1</v>
          </cell>
          <cell r="Q59">
            <v>565</v>
          </cell>
          <cell r="R59">
            <v>0</v>
          </cell>
          <cell r="S59">
            <v>0</v>
          </cell>
          <cell r="T59">
            <v>1</v>
          </cell>
          <cell r="U59">
            <v>565</v>
          </cell>
          <cell r="V59">
            <v>59</v>
          </cell>
          <cell r="W59">
            <v>33335</v>
          </cell>
          <cell r="X59">
            <v>0</v>
          </cell>
          <cell r="Y59">
            <v>0</v>
          </cell>
          <cell r="AA59">
            <v>0</v>
          </cell>
          <cell r="AC59">
            <v>0</v>
          </cell>
          <cell r="AD59">
            <v>1</v>
          </cell>
          <cell r="AE59">
            <v>565</v>
          </cell>
          <cell r="AG59">
            <v>0</v>
          </cell>
          <cell r="AI59">
            <v>0</v>
          </cell>
          <cell r="AK59">
            <v>0</v>
          </cell>
          <cell r="AM59">
            <v>0</v>
          </cell>
          <cell r="AO59">
            <v>0</v>
          </cell>
          <cell r="AQ59">
            <v>0</v>
          </cell>
          <cell r="AR59">
            <v>0</v>
          </cell>
          <cell r="AS59">
            <v>0</v>
          </cell>
          <cell r="AT59">
            <v>0</v>
          </cell>
          <cell r="AX59">
            <v>0</v>
          </cell>
          <cell r="AY59">
            <v>0</v>
          </cell>
          <cell r="AZ59">
            <v>0</v>
          </cell>
          <cell r="BA59">
            <v>0</v>
          </cell>
          <cell r="BB59">
            <v>0</v>
          </cell>
          <cell r="BC59">
            <v>0</v>
          </cell>
          <cell r="BD59">
            <v>0</v>
          </cell>
          <cell r="BE59">
            <v>0</v>
          </cell>
          <cell r="BF59">
            <v>0</v>
          </cell>
        </row>
        <row r="60">
          <cell r="B60" t="str">
            <v>2.4</v>
          </cell>
          <cell r="C60" t="str">
            <v>Gate valves</v>
          </cell>
          <cell r="Z60" t="str">
            <v>x</v>
          </cell>
        </row>
        <row r="61">
          <cell r="C61" t="str">
            <v>Supply and installation underground of Double Flanged Gate Valve, include for all works, rigid spindle with tube, surface box, base plate, indicator plate, corrosion protection etc, .Additional fittings (flange adaptors etc,..) are covered by the items un</v>
          </cell>
          <cell r="Z61" t="str">
            <v>x</v>
          </cell>
        </row>
        <row r="62">
          <cell r="A62">
            <v>33</v>
          </cell>
          <cell r="B62" t="str">
            <v>2.4.1</v>
          </cell>
          <cell r="C62" t="str">
            <v>DN 100</v>
          </cell>
          <cell r="D62" t="str">
            <v>pc</v>
          </cell>
          <cell r="E62">
            <v>25</v>
          </cell>
          <cell r="F62">
            <v>132.6</v>
          </cell>
          <cell r="G62">
            <v>3315</v>
          </cell>
          <cell r="H62">
            <v>0</v>
          </cell>
          <cell r="I62">
            <v>0</v>
          </cell>
          <cell r="J62">
            <v>0</v>
          </cell>
          <cell r="K62">
            <v>0</v>
          </cell>
          <cell r="L62">
            <v>0</v>
          </cell>
          <cell r="M62">
            <v>25</v>
          </cell>
          <cell r="N62">
            <v>132.6</v>
          </cell>
          <cell r="O62">
            <v>3315</v>
          </cell>
          <cell r="P62">
            <v>27</v>
          </cell>
          <cell r="Q62">
            <v>3580.2000000000003</v>
          </cell>
          <cell r="R62">
            <v>0</v>
          </cell>
          <cell r="S62">
            <v>0</v>
          </cell>
          <cell r="T62">
            <v>27</v>
          </cell>
          <cell r="U62">
            <v>3580.2000000000003</v>
          </cell>
          <cell r="V62">
            <v>-2</v>
          </cell>
          <cell r="W62">
            <v>-265.20000000000027</v>
          </cell>
          <cell r="X62">
            <v>0</v>
          </cell>
          <cell r="Y62">
            <v>0</v>
          </cell>
          <cell r="Z62">
            <v>10</v>
          </cell>
          <cell r="AA62">
            <v>1326</v>
          </cell>
          <cell r="AB62">
            <v>4</v>
          </cell>
          <cell r="AC62">
            <v>530.4</v>
          </cell>
          <cell r="AD62">
            <v>6</v>
          </cell>
          <cell r="AE62">
            <v>795.6</v>
          </cell>
          <cell r="AG62">
            <v>0</v>
          </cell>
          <cell r="AH62">
            <v>3</v>
          </cell>
          <cell r="AI62">
            <v>397.8</v>
          </cell>
          <cell r="AJ62">
            <v>3</v>
          </cell>
          <cell r="AK62">
            <v>397.8</v>
          </cell>
          <cell r="AL62">
            <v>1</v>
          </cell>
          <cell r="AM62">
            <v>132.6</v>
          </cell>
          <cell r="AO62">
            <v>0</v>
          </cell>
          <cell r="AQ62">
            <v>0</v>
          </cell>
          <cell r="AR62">
            <v>0</v>
          </cell>
          <cell r="AS62">
            <v>0</v>
          </cell>
          <cell r="AT62">
            <v>0</v>
          </cell>
          <cell r="AX62">
            <v>0</v>
          </cell>
          <cell r="AY62">
            <v>0</v>
          </cell>
          <cell r="AZ62">
            <v>0</v>
          </cell>
          <cell r="BA62">
            <v>0</v>
          </cell>
          <cell r="BB62">
            <v>0</v>
          </cell>
          <cell r="BC62">
            <v>0</v>
          </cell>
          <cell r="BD62">
            <v>0</v>
          </cell>
          <cell r="BE62">
            <v>0</v>
          </cell>
          <cell r="BF62">
            <v>0</v>
          </cell>
        </row>
        <row r="63">
          <cell r="A63">
            <v>34</v>
          </cell>
          <cell r="B63" t="str">
            <v>2.4.2</v>
          </cell>
          <cell r="C63" t="str">
            <v>DN 150</v>
          </cell>
          <cell r="D63" t="str">
            <v>pc</v>
          </cell>
          <cell r="E63">
            <v>15</v>
          </cell>
          <cell r="F63">
            <v>191.23</v>
          </cell>
          <cell r="G63">
            <v>2868.45</v>
          </cell>
          <cell r="H63">
            <v>0</v>
          </cell>
          <cell r="I63">
            <v>0</v>
          </cell>
          <cell r="J63">
            <v>0</v>
          </cell>
          <cell r="K63">
            <v>0</v>
          </cell>
          <cell r="L63">
            <v>0</v>
          </cell>
          <cell r="M63">
            <v>15</v>
          </cell>
          <cell r="N63">
            <v>191.23</v>
          </cell>
          <cell r="O63">
            <v>2868.45</v>
          </cell>
          <cell r="P63">
            <v>3</v>
          </cell>
          <cell r="Q63">
            <v>573.68999999999994</v>
          </cell>
          <cell r="R63">
            <v>0</v>
          </cell>
          <cell r="S63">
            <v>0</v>
          </cell>
          <cell r="T63">
            <v>3</v>
          </cell>
          <cell r="U63">
            <v>573.68999999999994</v>
          </cell>
          <cell r="V63">
            <v>12</v>
          </cell>
          <cell r="W63">
            <v>2294.7599999999998</v>
          </cell>
          <cell r="X63">
            <v>0</v>
          </cell>
          <cell r="Y63">
            <v>0</v>
          </cell>
          <cell r="Z63">
            <v>1</v>
          </cell>
          <cell r="AA63">
            <v>191.23</v>
          </cell>
          <cell r="AC63">
            <v>0</v>
          </cell>
          <cell r="AE63">
            <v>0</v>
          </cell>
          <cell r="AG63">
            <v>0</v>
          </cell>
          <cell r="AH63">
            <v>1</v>
          </cell>
          <cell r="AI63">
            <v>191.23</v>
          </cell>
          <cell r="AK63">
            <v>0</v>
          </cell>
          <cell r="AL63">
            <v>1</v>
          </cell>
          <cell r="AM63">
            <v>191.23</v>
          </cell>
          <cell r="AO63">
            <v>0</v>
          </cell>
          <cell r="AQ63">
            <v>0</v>
          </cell>
          <cell r="AR63">
            <v>0</v>
          </cell>
          <cell r="AS63">
            <v>0</v>
          </cell>
          <cell r="AT63">
            <v>0</v>
          </cell>
          <cell r="AX63">
            <v>0</v>
          </cell>
          <cell r="AY63">
            <v>0</v>
          </cell>
          <cell r="AZ63">
            <v>0</v>
          </cell>
          <cell r="BA63">
            <v>0</v>
          </cell>
          <cell r="BB63">
            <v>0</v>
          </cell>
          <cell r="BC63">
            <v>0</v>
          </cell>
          <cell r="BD63">
            <v>0</v>
          </cell>
          <cell r="BE63">
            <v>0</v>
          </cell>
          <cell r="BF63">
            <v>0</v>
          </cell>
        </row>
        <row r="64">
          <cell r="A64">
            <v>35</v>
          </cell>
          <cell r="B64" t="str">
            <v>2.4.3</v>
          </cell>
          <cell r="C64" t="str">
            <v>DN 200</v>
          </cell>
          <cell r="D64" t="str">
            <v>pc</v>
          </cell>
          <cell r="E64">
            <v>5</v>
          </cell>
          <cell r="F64">
            <v>268.89999999999998</v>
          </cell>
          <cell r="G64">
            <v>1344.5</v>
          </cell>
          <cell r="H64">
            <v>0</v>
          </cell>
          <cell r="I64">
            <v>0</v>
          </cell>
          <cell r="J64">
            <v>0</v>
          </cell>
          <cell r="K64">
            <v>0</v>
          </cell>
          <cell r="L64">
            <v>0</v>
          </cell>
          <cell r="M64">
            <v>5</v>
          </cell>
          <cell r="N64">
            <v>268.89999999999998</v>
          </cell>
          <cell r="O64">
            <v>1344.5</v>
          </cell>
          <cell r="P64">
            <v>3</v>
          </cell>
          <cell r="Q64">
            <v>806.69999999999993</v>
          </cell>
          <cell r="R64">
            <v>0</v>
          </cell>
          <cell r="S64">
            <v>0</v>
          </cell>
          <cell r="T64">
            <v>3</v>
          </cell>
          <cell r="U64">
            <v>806.69999999999993</v>
          </cell>
          <cell r="V64">
            <v>2</v>
          </cell>
          <cell r="W64">
            <v>537.80000000000007</v>
          </cell>
          <cell r="X64">
            <v>0</v>
          </cell>
          <cell r="Y64">
            <v>0</v>
          </cell>
          <cell r="Z64">
            <v>2</v>
          </cell>
          <cell r="AA64">
            <v>537.79999999999995</v>
          </cell>
          <cell r="AC64">
            <v>0</v>
          </cell>
          <cell r="AD64">
            <v>1</v>
          </cell>
          <cell r="AE64">
            <v>268.89999999999998</v>
          </cell>
          <cell r="AG64">
            <v>0</v>
          </cell>
          <cell r="AI64">
            <v>0</v>
          </cell>
          <cell r="AK64">
            <v>0</v>
          </cell>
          <cell r="AM64">
            <v>0</v>
          </cell>
          <cell r="AO64">
            <v>0</v>
          </cell>
          <cell r="AQ64">
            <v>0</v>
          </cell>
          <cell r="AR64">
            <v>0</v>
          </cell>
          <cell r="AS64">
            <v>0</v>
          </cell>
          <cell r="AT64">
            <v>0</v>
          </cell>
          <cell r="AX64">
            <v>0</v>
          </cell>
          <cell r="AY64">
            <v>0</v>
          </cell>
          <cell r="AZ64">
            <v>0</v>
          </cell>
          <cell r="BA64">
            <v>0</v>
          </cell>
          <cell r="BB64">
            <v>0</v>
          </cell>
          <cell r="BC64">
            <v>0</v>
          </cell>
          <cell r="BD64">
            <v>0</v>
          </cell>
          <cell r="BE64">
            <v>0</v>
          </cell>
          <cell r="BF64">
            <v>0</v>
          </cell>
        </row>
        <row r="65">
          <cell r="A65">
            <v>36</v>
          </cell>
          <cell r="B65" t="str">
            <v>2.4.4</v>
          </cell>
          <cell r="C65" t="str">
            <v>DN 250</v>
          </cell>
          <cell r="D65" t="str">
            <v>pc</v>
          </cell>
          <cell r="E65">
            <v>2</v>
          </cell>
          <cell r="F65">
            <v>421.86</v>
          </cell>
          <cell r="G65">
            <v>843.72</v>
          </cell>
          <cell r="H65">
            <v>0</v>
          </cell>
          <cell r="I65">
            <v>0</v>
          </cell>
          <cell r="J65">
            <v>0</v>
          </cell>
          <cell r="K65">
            <v>0</v>
          </cell>
          <cell r="L65">
            <v>0</v>
          </cell>
          <cell r="M65">
            <v>2</v>
          </cell>
          <cell r="N65">
            <v>421.86</v>
          </cell>
          <cell r="O65">
            <v>843.72</v>
          </cell>
          <cell r="P65">
            <v>6</v>
          </cell>
          <cell r="Q65">
            <v>2531.1600000000003</v>
          </cell>
          <cell r="R65">
            <v>0</v>
          </cell>
          <cell r="S65">
            <v>0</v>
          </cell>
          <cell r="T65">
            <v>6</v>
          </cell>
          <cell r="U65">
            <v>2531.1600000000003</v>
          </cell>
          <cell r="V65">
            <v>-4</v>
          </cell>
          <cell r="W65">
            <v>-1687.4400000000003</v>
          </cell>
          <cell r="X65">
            <v>0</v>
          </cell>
          <cell r="Y65">
            <v>0</v>
          </cell>
          <cell r="AA65">
            <v>0</v>
          </cell>
          <cell r="AC65">
            <v>0</v>
          </cell>
          <cell r="AD65">
            <v>4</v>
          </cell>
          <cell r="AE65">
            <v>1687.44</v>
          </cell>
          <cell r="AF65">
            <v>1</v>
          </cell>
          <cell r="AG65">
            <v>421.86</v>
          </cell>
          <cell r="AI65">
            <v>0</v>
          </cell>
          <cell r="AJ65">
            <v>1</v>
          </cell>
          <cell r="AK65">
            <v>421.86</v>
          </cell>
          <cell r="AM65">
            <v>0</v>
          </cell>
          <cell r="AO65">
            <v>0</v>
          </cell>
          <cell r="AQ65">
            <v>0</v>
          </cell>
          <cell r="AR65">
            <v>0</v>
          </cell>
          <cell r="AS65">
            <v>0</v>
          </cell>
          <cell r="AT65">
            <v>0</v>
          </cell>
          <cell r="AX65">
            <v>0</v>
          </cell>
          <cell r="AY65">
            <v>0</v>
          </cell>
          <cell r="AZ65">
            <v>0</v>
          </cell>
          <cell r="BA65">
            <v>0</v>
          </cell>
          <cell r="BB65">
            <v>0</v>
          </cell>
          <cell r="BC65">
            <v>0</v>
          </cell>
          <cell r="BD65">
            <v>0</v>
          </cell>
          <cell r="BE65">
            <v>0</v>
          </cell>
          <cell r="BF65">
            <v>0</v>
          </cell>
        </row>
        <row r="66">
          <cell r="A66">
            <v>37</v>
          </cell>
          <cell r="B66" t="str">
            <v>2.4.5</v>
          </cell>
          <cell r="C66" t="str">
            <v>DN 300</v>
          </cell>
          <cell r="D66" t="str">
            <v>pc</v>
          </cell>
          <cell r="E66">
            <v>2</v>
          </cell>
          <cell r="F66">
            <v>516</v>
          </cell>
          <cell r="G66">
            <v>1032</v>
          </cell>
          <cell r="H66">
            <v>0</v>
          </cell>
          <cell r="I66">
            <v>0</v>
          </cell>
          <cell r="J66">
            <v>0</v>
          </cell>
          <cell r="K66">
            <v>0</v>
          </cell>
          <cell r="L66">
            <v>0</v>
          </cell>
          <cell r="M66">
            <v>2</v>
          </cell>
          <cell r="N66">
            <v>516</v>
          </cell>
          <cell r="O66">
            <v>1032</v>
          </cell>
          <cell r="P66">
            <v>3</v>
          </cell>
          <cell r="Q66">
            <v>1548</v>
          </cell>
          <cell r="R66">
            <v>0</v>
          </cell>
          <cell r="S66">
            <v>0</v>
          </cell>
          <cell r="T66">
            <v>3</v>
          </cell>
          <cell r="U66">
            <v>1548</v>
          </cell>
          <cell r="V66">
            <v>-1</v>
          </cell>
          <cell r="W66">
            <v>-516</v>
          </cell>
          <cell r="X66">
            <v>0</v>
          </cell>
          <cell r="Y66">
            <v>0</v>
          </cell>
          <cell r="Z66">
            <v>1</v>
          </cell>
          <cell r="AA66">
            <v>516</v>
          </cell>
          <cell r="AC66">
            <v>0</v>
          </cell>
          <cell r="AD66">
            <v>1</v>
          </cell>
          <cell r="AE66">
            <v>516</v>
          </cell>
          <cell r="AG66">
            <v>0</v>
          </cell>
          <cell r="AH66">
            <v>1</v>
          </cell>
          <cell r="AI66">
            <v>516</v>
          </cell>
          <cell r="AK66">
            <v>0</v>
          </cell>
          <cell r="AM66">
            <v>0</v>
          </cell>
          <cell r="AO66">
            <v>0</v>
          </cell>
          <cell r="AQ66">
            <v>0</v>
          </cell>
          <cell r="AR66">
            <v>0</v>
          </cell>
          <cell r="AS66">
            <v>0</v>
          </cell>
          <cell r="AT66">
            <v>0</v>
          </cell>
          <cell r="AX66">
            <v>0</v>
          </cell>
          <cell r="AY66">
            <v>0</v>
          </cell>
          <cell r="AZ66">
            <v>0</v>
          </cell>
          <cell r="BA66">
            <v>0</v>
          </cell>
          <cell r="BB66">
            <v>0</v>
          </cell>
          <cell r="BC66">
            <v>0</v>
          </cell>
          <cell r="BD66">
            <v>0</v>
          </cell>
          <cell r="BE66">
            <v>0</v>
          </cell>
          <cell r="BF66">
            <v>0</v>
          </cell>
        </row>
        <row r="67">
          <cell r="B67" t="str">
            <v>2.5</v>
          </cell>
          <cell r="C67" t="str">
            <v>Butterfly valves</v>
          </cell>
          <cell r="Z67" t="str">
            <v>x</v>
          </cell>
        </row>
        <row r="68">
          <cell r="C68" t="str">
            <v>Supply and installation underground of Double Flanged Butterfly Valve, include for all works, rigid spindle with tube, surface box, base plate, indicator plate, corrosion protection etc, .Additional fittings (flange adaptors etc,..) are covered by the ite</v>
          </cell>
          <cell r="Z68" t="str">
            <v>x</v>
          </cell>
        </row>
        <row r="69">
          <cell r="A69">
            <v>38</v>
          </cell>
          <cell r="B69" t="str">
            <v>2.5.1</v>
          </cell>
          <cell r="C69" t="str">
            <v>DN 500</v>
          </cell>
          <cell r="D69" t="str">
            <v>pc</v>
          </cell>
          <cell r="E69">
            <v>4</v>
          </cell>
          <cell r="F69">
            <v>2693</v>
          </cell>
          <cell r="G69">
            <v>10772</v>
          </cell>
          <cell r="H69">
            <v>0</v>
          </cell>
          <cell r="I69">
            <v>0</v>
          </cell>
          <cell r="J69">
            <v>0</v>
          </cell>
          <cell r="K69">
            <v>0</v>
          </cell>
          <cell r="L69">
            <v>0</v>
          </cell>
          <cell r="M69">
            <v>4</v>
          </cell>
          <cell r="N69">
            <v>2693</v>
          </cell>
          <cell r="O69">
            <v>10772</v>
          </cell>
          <cell r="P69">
            <v>5</v>
          </cell>
          <cell r="Q69">
            <v>13465</v>
          </cell>
          <cell r="R69">
            <v>0</v>
          </cell>
          <cell r="S69">
            <v>0</v>
          </cell>
          <cell r="T69">
            <v>5</v>
          </cell>
          <cell r="U69">
            <v>13465</v>
          </cell>
          <cell r="V69">
            <v>-1</v>
          </cell>
          <cell r="W69">
            <v>-2693</v>
          </cell>
          <cell r="X69">
            <v>0</v>
          </cell>
          <cell r="Y69">
            <v>0</v>
          </cell>
          <cell r="AA69">
            <v>0</v>
          </cell>
          <cell r="AC69">
            <v>0</v>
          </cell>
          <cell r="AD69">
            <v>1</v>
          </cell>
          <cell r="AE69">
            <v>2693</v>
          </cell>
          <cell r="AF69">
            <v>2</v>
          </cell>
          <cell r="AG69">
            <v>5386</v>
          </cell>
          <cell r="AH69">
            <v>2</v>
          </cell>
          <cell r="AI69">
            <v>5386</v>
          </cell>
          <cell r="AK69">
            <v>0</v>
          </cell>
          <cell r="AM69">
            <v>0</v>
          </cell>
          <cell r="AO69">
            <v>0</v>
          </cell>
          <cell r="AQ69">
            <v>0</v>
          </cell>
          <cell r="AR69">
            <v>0</v>
          </cell>
          <cell r="AS69">
            <v>0</v>
          </cell>
          <cell r="AT69">
            <v>0</v>
          </cell>
          <cell r="AX69">
            <v>0</v>
          </cell>
          <cell r="AY69">
            <v>0</v>
          </cell>
          <cell r="AZ69">
            <v>0</v>
          </cell>
          <cell r="BA69">
            <v>0</v>
          </cell>
          <cell r="BB69">
            <v>0</v>
          </cell>
          <cell r="BC69">
            <v>0</v>
          </cell>
          <cell r="BD69">
            <v>0</v>
          </cell>
          <cell r="BE69">
            <v>0</v>
          </cell>
          <cell r="BF69">
            <v>0</v>
          </cell>
        </row>
        <row r="70">
          <cell r="A70">
            <v>39</v>
          </cell>
          <cell r="B70" t="str">
            <v>2.5.2</v>
          </cell>
          <cell r="C70" t="str">
            <v>DN 600</v>
          </cell>
          <cell r="D70" t="str">
            <v>pc</v>
          </cell>
          <cell r="E70">
            <v>8</v>
          </cell>
          <cell r="F70">
            <v>3514</v>
          </cell>
          <cell r="G70">
            <v>28112</v>
          </cell>
          <cell r="H70">
            <v>0</v>
          </cell>
          <cell r="I70">
            <v>0</v>
          </cell>
          <cell r="J70">
            <v>0</v>
          </cell>
          <cell r="K70">
            <v>0</v>
          </cell>
          <cell r="L70">
            <v>0</v>
          </cell>
          <cell r="M70">
            <v>8</v>
          </cell>
          <cell r="N70">
            <v>3514</v>
          </cell>
          <cell r="O70">
            <v>28112</v>
          </cell>
          <cell r="P70">
            <v>4</v>
          </cell>
          <cell r="Q70">
            <v>14056</v>
          </cell>
          <cell r="R70">
            <v>1</v>
          </cell>
          <cell r="S70">
            <v>3514</v>
          </cell>
          <cell r="T70">
            <v>5</v>
          </cell>
          <cell r="U70">
            <v>17570</v>
          </cell>
          <cell r="V70">
            <v>3</v>
          </cell>
          <cell r="W70">
            <v>10542</v>
          </cell>
          <cell r="X70">
            <v>0</v>
          </cell>
          <cell r="Y70">
            <v>0</v>
          </cell>
          <cell r="AA70">
            <v>0</v>
          </cell>
          <cell r="AC70">
            <v>0</v>
          </cell>
          <cell r="AD70">
            <v>2</v>
          </cell>
          <cell r="AE70">
            <v>7028</v>
          </cell>
          <cell r="AG70">
            <v>0</v>
          </cell>
          <cell r="AH70">
            <v>2</v>
          </cell>
          <cell r="AI70">
            <v>7028</v>
          </cell>
          <cell r="AK70">
            <v>0</v>
          </cell>
          <cell r="AM70">
            <v>0</v>
          </cell>
          <cell r="AN70">
            <v>1</v>
          </cell>
          <cell r="AO70">
            <v>3514</v>
          </cell>
          <cell r="AQ70">
            <v>0</v>
          </cell>
          <cell r="AR70">
            <v>0</v>
          </cell>
          <cell r="AS70">
            <v>0</v>
          </cell>
          <cell r="AT70">
            <v>0</v>
          </cell>
          <cell r="AX70">
            <v>0</v>
          </cell>
          <cell r="AY70">
            <v>0</v>
          </cell>
          <cell r="AZ70">
            <v>0</v>
          </cell>
          <cell r="BA70">
            <v>0</v>
          </cell>
          <cell r="BB70">
            <v>0</v>
          </cell>
          <cell r="BC70">
            <v>0</v>
          </cell>
          <cell r="BD70">
            <v>0</v>
          </cell>
          <cell r="BE70">
            <v>0</v>
          </cell>
          <cell r="BF70">
            <v>0</v>
          </cell>
        </row>
        <row r="71">
          <cell r="B71" t="str">
            <v>2.6</v>
          </cell>
          <cell r="C71" t="str">
            <v>Air valves on Chakvi line</v>
          </cell>
          <cell r="Z71" t="str">
            <v>x</v>
          </cell>
        </row>
        <row r="72">
          <cell r="C72" t="str">
            <v>Supply and installation of air valves including fittings to connect to transport line, earthworks and civil works (for chambers as required per standard drawings) included</v>
          </cell>
          <cell r="Z72" t="str">
            <v>x</v>
          </cell>
        </row>
        <row r="73">
          <cell r="A73">
            <v>40</v>
          </cell>
          <cell r="B73" t="str">
            <v>2.6.3</v>
          </cell>
          <cell r="C73" t="str">
            <v>DN 150</v>
          </cell>
          <cell r="D73" t="str">
            <v>pc</v>
          </cell>
          <cell r="E73">
            <v>3</v>
          </cell>
          <cell r="F73">
            <v>2500</v>
          </cell>
          <cell r="G73">
            <v>7500</v>
          </cell>
          <cell r="H73">
            <v>0</v>
          </cell>
          <cell r="I73">
            <v>0</v>
          </cell>
          <cell r="J73">
            <v>0</v>
          </cell>
          <cell r="K73">
            <v>0</v>
          </cell>
          <cell r="L73">
            <v>0</v>
          </cell>
          <cell r="M73">
            <v>3</v>
          </cell>
          <cell r="N73">
            <v>2500</v>
          </cell>
          <cell r="O73">
            <v>7500</v>
          </cell>
          <cell r="P73">
            <v>0</v>
          </cell>
          <cell r="Q73">
            <v>0</v>
          </cell>
          <cell r="R73">
            <v>0</v>
          </cell>
          <cell r="S73">
            <v>0</v>
          </cell>
          <cell r="T73">
            <v>0</v>
          </cell>
          <cell r="U73">
            <v>0</v>
          </cell>
          <cell r="V73">
            <v>3</v>
          </cell>
          <cell r="W73">
            <v>7500</v>
          </cell>
          <cell r="X73">
            <v>0</v>
          </cell>
          <cell r="Y73">
            <v>0</v>
          </cell>
          <cell r="AA73">
            <v>0</v>
          </cell>
          <cell r="AC73">
            <v>0</v>
          </cell>
          <cell r="AE73">
            <v>0</v>
          </cell>
          <cell r="AG73">
            <v>0</v>
          </cell>
          <cell r="AI73">
            <v>0</v>
          </cell>
          <cell r="AK73">
            <v>0</v>
          </cell>
          <cell r="AM73">
            <v>0</v>
          </cell>
          <cell r="AO73">
            <v>0</v>
          </cell>
          <cell r="AQ73">
            <v>0</v>
          </cell>
          <cell r="AR73">
            <v>0</v>
          </cell>
          <cell r="AS73">
            <v>0</v>
          </cell>
          <cell r="AT73">
            <v>0</v>
          </cell>
          <cell r="AX73">
            <v>0</v>
          </cell>
          <cell r="AY73">
            <v>0</v>
          </cell>
          <cell r="AZ73">
            <v>0</v>
          </cell>
          <cell r="BA73">
            <v>0</v>
          </cell>
          <cell r="BB73">
            <v>0</v>
          </cell>
          <cell r="BC73">
            <v>0</v>
          </cell>
          <cell r="BD73">
            <v>0</v>
          </cell>
          <cell r="BE73">
            <v>0</v>
          </cell>
          <cell r="BF73">
            <v>0</v>
          </cell>
        </row>
        <row r="74">
          <cell r="B74" t="str">
            <v>2.7</v>
          </cell>
          <cell r="C74" t="str">
            <v>Pressure reducing and flow limiting valves</v>
          </cell>
          <cell r="Z74" t="str">
            <v>x</v>
          </cell>
        </row>
        <row r="75">
          <cell r="C75" t="str">
            <v>Supply and installation of pressure reducing (flow limiting) valves in concrete chambers, as per specification in standard drawings, the item covering: all civil works (concrete works, earthworks for valves and chamber) related design (reinforcement drawi</v>
          </cell>
          <cell r="Z75" t="str">
            <v>x</v>
          </cell>
        </row>
        <row r="76">
          <cell r="A76">
            <v>41</v>
          </cell>
          <cell r="B76" t="str">
            <v>2.7.1.</v>
          </cell>
          <cell r="C76" t="str">
            <v>Flow limiting valve at CP 4, DN 200</v>
          </cell>
          <cell r="D76" t="str">
            <v>L.S.</v>
          </cell>
          <cell r="E76">
            <v>1</v>
          </cell>
          <cell r="F76">
            <v>3537</v>
          </cell>
          <cell r="G76">
            <v>3537</v>
          </cell>
          <cell r="H76">
            <v>0</v>
          </cell>
          <cell r="I76">
            <v>0</v>
          </cell>
          <cell r="J76">
            <v>0</v>
          </cell>
          <cell r="K76">
            <v>0</v>
          </cell>
          <cell r="L76">
            <v>0</v>
          </cell>
          <cell r="M76">
            <v>1</v>
          </cell>
          <cell r="N76">
            <v>3537</v>
          </cell>
          <cell r="O76">
            <v>3537</v>
          </cell>
          <cell r="P76">
            <v>1</v>
          </cell>
          <cell r="Q76">
            <v>3537</v>
          </cell>
          <cell r="R76">
            <v>0</v>
          </cell>
          <cell r="S76">
            <v>0</v>
          </cell>
          <cell r="T76">
            <v>1</v>
          </cell>
          <cell r="U76">
            <v>3537</v>
          </cell>
          <cell r="V76">
            <v>0</v>
          </cell>
          <cell r="W76">
            <v>0</v>
          </cell>
          <cell r="X76">
            <v>0</v>
          </cell>
          <cell r="Y76">
            <v>0</v>
          </cell>
          <cell r="AA76">
            <v>0</v>
          </cell>
          <cell r="AC76">
            <v>0</v>
          </cell>
          <cell r="AE76">
            <v>0</v>
          </cell>
          <cell r="AG76">
            <v>0</v>
          </cell>
          <cell r="AI76">
            <v>0</v>
          </cell>
          <cell r="AK76">
            <v>0</v>
          </cell>
          <cell r="AL76">
            <v>1</v>
          </cell>
          <cell r="AM76">
            <v>3537</v>
          </cell>
          <cell r="AO76">
            <v>0</v>
          </cell>
          <cell r="AQ76">
            <v>0</v>
          </cell>
          <cell r="AR76">
            <v>0</v>
          </cell>
          <cell r="AS76">
            <v>0</v>
          </cell>
          <cell r="AT76">
            <v>0</v>
          </cell>
          <cell r="AX76">
            <v>0</v>
          </cell>
          <cell r="AY76">
            <v>0</v>
          </cell>
          <cell r="AZ76">
            <v>0</v>
          </cell>
          <cell r="BA76">
            <v>0</v>
          </cell>
          <cell r="BB76">
            <v>0</v>
          </cell>
          <cell r="BC76">
            <v>0</v>
          </cell>
          <cell r="BD76">
            <v>0</v>
          </cell>
          <cell r="BE76">
            <v>0</v>
          </cell>
          <cell r="BF76">
            <v>0</v>
          </cell>
        </row>
        <row r="77">
          <cell r="A77">
            <v>42</v>
          </cell>
          <cell r="B77" t="str">
            <v>2.7.2.</v>
          </cell>
          <cell r="C77" t="str">
            <v>Pressure reducing valve at CP 5, DN 300</v>
          </cell>
          <cell r="D77" t="str">
            <v>L.S.</v>
          </cell>
          <cell r="E77">
            <v>1</v>
          </cell>
          <cell r="F77">
            <v>7828</v>
          </cell>
          <cell r="G77">
            <v>7828</v>
          </cell>
          <cell r="H77">
            <v>0</v>
          </cell>
          <cell r="I77">
            <v>0</v>
          </cell>
          <cell r="J77">
            <v>0</v>
          </cell>
          <cell r="K77">
            <v>0</v>
          </cell>
          <cell r="L77">
            <v>0</v>
          </cell>
          <cell r="M77">
            <v>1</v>
          </cell>
          <cell r="N77">
            <v>7828</v>
          </cell>
          <cell r="O77">
            <v>7828</v>
          </cell>
          <cell r="P77">
            <v>0</v>
          </cell>
          <cell r="Q77">
            <v>0</v>
          </cell>
          <cell r="R77">
            <v>0</v>
          </cell>
          <cell r="S77">
            <v>0</v>
          </cell>
          <cell r="T77">
            <v>0</v>
          </cell>
          <cell r="U77">
            <v>0</v>
          </cell>
          <cell r="V77">
            <v>1</v>
          </cell>
          <cell r="W77">
            <v>7828</v>
          </cell>
          <cell r="X77">
            <v>0</v>
          </cell>
          <cell r="Y77">
            <v>0</v>
          </cell>
          <cell r="AA77">
            <v>0</v>
          </cell>
          <cell r="AC77">
            <v>0</v>
          </cell>
          <cell r="AE77">
            <v>0</v>
          </cell>
          <cell r="AG77">
            <v>0</v>
          </cell>
          <cell r="AI77">
            <v>0</v>
          </cell>
          <cell r="AK77">
            <v>0</v>
          </cell>
          <cell r="AM77">
            <v>0</v>
          </cell>
          <cell r="AO77">
            <v>0</v>
          </cell>
          <cell r="AQ77">
            <v>0</v>
          </cell>
          <cell r="AR77">
            <v>0</v>
          </cell>
          <cell r="AS77">
            <v>0</v>
          </cell>
          <cell r="AT77">
            <v>0</v>
          </cell>
          <cell r="AX77">
            <v>0</v>
          </cell>
          <cell r="AY77">
            <v>0</v>
          </cell>
          <cell r="AZ77">
            <v>0</v>
          </cell>
          <cell r="BA77">
            <v>0</v>
          </cell>
          <cell r="BB77">
            <v>0</v>
          </cell>
          <cell r="BC77">
            <v>0</v>
          </cell>
          <cell r="BD77">
            <v>0</v>
          </cell>
          <cell r="BE77">
            <v>0</v>
          </cell>
          <cell r="BF77">
            <v>0</v>
          </cell>
        </row>
        <row r="78">
          <cell r="A78">
            <v>43</v>
          </cell>
          <cell r="B78" t="str">
            <v>2.7.1.</v>
          </cell>
          <cell r="C78" t="str">
            <v>Pressure reducing valve at CP 7, DN 250</v>
          </cell>
          <cell r="D78" t="str">
            <v>L.S.</v>
          </cell>
          <cell r="E78">
            <v>1</v>
          </cell>
          <cell r="F78">
            <v>5117</v>
          </cell>
          <cell r="G78">
            <v>5117</v>
          </cell>
          <cell r="H78">
            <v>0</v>
          </cell>
          <cell r="I78">
            <v>0</v>
          </cell>
          <cell r="J78">
            <v>0</v>
          </cell>
          <cell r="K78">
            <v>0</v>
          </cell>
          <cell r="L78">
            <v>0</v>
          </cell>
          <cell r="M78">
            <v>1</v>
          </cell>
          <cell r="N78">
            <v>5117</v>
          </cell>
          <cell r="O78">
            <v>5117</v>
          </cell>
          <cell r="P78">
            <v>0</v>
          </cell>
          <cell r="Q78">
            <v>0</v>
          </cell>
          <cell r="R78">
            <v>0</v>
          </cell>
          <cell r="S78">
            <v>0</v>
          </cell>
          <cell r="T78">
            <v>0</v>
          </cell>
          <cell r="U78">
            <v>0</v>
          </cell>
          <cell r="V78">
            <v>1</v>
          </cell>
          <cell r="W78">
            <v>5117</v>
          </cell>
          <cell r="X78">
            <v>0</v>
          </cell>
          <cell r="Y78">
            <v>0</v>
          </cell>
          <cell r="AA78">
            <v>0</v>
          </cell>
          <cell r="AC78">
            <v>0</v>
          </cell>
          <cell r="AE78">
            <v>0</v>
          </cell>
          <cell r="AG78">
            <v>0</v>
          </cell>
          <cell r="AI78">
            <v>0</v>
          </cell>
          <cell r="AK78">
            <v>0</v>
          </cell>
          <cell r="AM78">
            <v>0</v>
          </cell>
          <cell r="AO78">
            <v>0</v>
          </cell>
          <cell r="AQ78">
            <v>0</v>
          </cell>
          <cell r="AR78">
            <v>0</v>
          </cell>
          <cell r="AS78">
            <v>0</v>
          </cell>
          <cell r="AT78">
            <v>0</v>
          </cell>
          <cell r="AX78">
            <v>0</v>
          </cell>
          <cell r="AY78">
            <v>0</v>
          </cell>
          <cell r="AZ78">
            <v>0</v>
          </cell>
          <cell r="BA78">
            <v>0</v>
          </cell>
          <cell r="BB78">
            <v>0</v>
          </cell>
          <cell r="BC78">
            <v>0</v>
          </cell>
          <cell r="BD78">
            <v>0</v>
          </cell>
          <cell r="BE78">
            <v>0</v>
          </cell>
          <cell r="BF78">
            <v>0</v>
          </cell>
        </row>
        <row r="79">
          <cell r="A79">
            <v>44</v>
          </cell>
          <cell r="B79" t="str">
            <v>2.7.2.</v>
          </cell>
          <cell r="C79" t="str">
            <v>Pressure reducing valve at CP 8, DN 250</v>
          </cell>
          <cell r="D79" t="str">
            <v>L.S.</v>
          </cell>
          <cell r="E79">
            <v>1</v>
          </cell>
          <cell r="F79">
            <v>5625</v>
          </cell>
          <cell r="G79">
            <v>5625</v>
          </cell>
          <cell r="H79">
            <v>0</v>
          </cell>
          <cell r="I79">
            <v>0</v>
          </cell>
          <cell r="J79">
            <v>0</v>
          </cell>
          <cell r="K79">
            <v>0</v>
          </cell>
          <cell r="L79">
            <v>0</v>
          </cell>
          <cell r="M79">
            <v>1</v>
          </cell>
          <cell r="N79">
            <v>5625</v>
          </cell>
          <cell r="O79">
            <v>5625</v>
          </cell>
          <cell r="P79">
            <v>1</v>
          </cell>
          <cell r="Q79">
            <v>5625</v>
          </cell>
          <cell r="R79">
            <v>0</v>
          </cell>
          <cell r="S79">
            <v>0</v>
          </cell>
          <cell r="T79">
            <v>1</v>
          </cell>
          <cell r="U79">
            <v>5625</v>
          </cell>
          <cell r="V79">
            <v>0</v>
          </cell>
          <cell r="W79">
            <v>0</v>
          </cell>
          <cell r="X79">
            <v>0</v>
          </cell>
          <cell r="Y79">
            <v>0</v>
          </cell>
          <cell r="AA79">
            <v>0</v>
          </cell>
          <cell r="AC79">
            <v>0</v>
          </cell>
          <cell r="AD79">
            <v>1</v>
          </cell>
          <cell r="AE79">
            <v>5625</v>
          </cell>
          <cell r="AG79">
            <v>0</v>
          </cell>
          <cell r="AI79">
            <v>0</v>
          </cell>
          <cell r="AK79">
            <v>0</v>
          </cell>
          <cell r="AM79">
            <v>0</v>
          </cell>
          <cell r="AO79">
            <v>0</v>
          </cell>
          <cell r="AQ79">
            <v>0</v>
          </cell>
          <cell r="AR79">
            <v>0</v>
          </cell>
          <cell r="AS79">
            <v>0</v>
          </cell>
          <cell r="AT79">
            <v>0</v>
          </cell>
          <cell r="AX79">
            <v>0</v>
          </cell>
          <cell r="AY79">
            <v>0</v>
          </cell>
          <cell r="AZ79">
            <v>0</v>
          </cell>
          <cell r="BA79">
            <v>0</v>
          </cell>
          <cell r="BB79">
            <v>0</v>
          </cell>
          <cell r="BC79">
            <v>0</v>
          </cell>
          <cell r="BD79">
            <v>0</v>
          </cell>
          <cell r="BE79">
            <v>0</v>
          </cell>
          <cell r="BF79">
            <v>0</v>
          </cell>
        </row>
        <row r="80">
          <cell r="A80">
            <v>45</v>
          </cell>
          <cell r="B80" t="str">
            <v>2.7.1.</v>
          </cell>
          <cell r="C80" t="str">
            <v>Pressure reducing valve at CP 9, DN 250</v>
          </cell>
          <cell r="D80" t="str">
            <v>L.S.</v>
          </cell>
          <cell r="E80">
            <v>1</v>
          </cell>
          <cell r="F80">
            <v>5880</v>
          </cell>
          <cell r="G80">
            <v>5880</v>
          </cell>
          <cell r="H80">
            <v>0</v>
          </cell>
          <cell r="I80">
            <v>0</v>
          </cell>
          <cell r="J80">
            <v>0</v>
          </cell>
          <cell r="K80">
            <v>0</v>
          </cell>
          <cell r="L80">
            <v>0</v>
          </cell>
          <cell r="M80">
            <v>1</v>
          </cell>
          <cell r="N80">
            <v>5880</v>
          </cell>
          <cell r="O80">
            <v>5880</v>
          </cell>
          <cell r="P80">
            <v>1</v>
          </cell>
          <cell r="Q80">
            <v>5880</v>
          </cell>
          <cell r="R80">
            <v>0</v>
          </cell>
          <cell r="S80">
            <v>0</v>
          </cell>
          <cell r="T80">
            <v>1</v>
          </cell>
          <cell r="U80">
            <v>5880</v>
          </cell>
          <cell r="V80">
            <v>0</v>
          </cell>
          <cell r="W80">
            <v>0</v>
          </cell>
          <cell r="X80">
            <v>0</v>
          </cell>
          <cell r="Y80">
            <v>0</v>
          </cell>
          <cell r="AA80">
            <v>0</v>
          </cell>
          <cell r="AC80">
            <v>0</v>
          </cell>
          <cell r="AD80">
            <v>1</v>
          </cell>
          <cell r="AE80">
            <v>5880</v>
          </cell>
          <cell r="AG80">
            <v>0</v>
          </cell>
          <cell r="AI80">
            <v>0</v>
          </cell>
          <cell r="AK80">
            <v>0</v>
          </cell>
          <cell r="AM80">
            <v>0</v>
          </cell>
          <cell r="AO80">
            <v>0</v>
          </cell>
          <cell r="AQ80">
            <v>0</v>
          </cell>
          <cell r="AR80">
            <v>0</v>
          </cell>
          <cell r="AS80">
            <v>0</v>
          </cell>
          <cell r="AT80">
            <v>0</v>
          </cell>
          <cell r="AX80">
            <v>0</v>
          </cell>
          <cell r="AY80">
            <v>0</v>
          </cell>
          <cell r="AZ80">
            <v>0</v>
          </cell>
          <cell r="BA80">
            <v>0</v>
          </cell>
          <cell r="BB80">
            <v>0</v>
          </cell>
          <cell r="BC80">
            <v>0</v>
          </cell>
          <cell r="BD80">
            <v>0</v>
          </cell>
          <cell r="BE80">
            <v>0</v>
          </cell>
          <cell r="BF80">
            <v>0</v>
          </cell>
        </row>
        <row r="81">
          <cell r="A81">
            <v>46</v>
          </cell>
          <cell r="B81" t="str">
            <v>2.7.2.</v>
          </cell>
          <cell r="C81" t="str">
            <v>Pressure reducing valve at CP 10, DN 200</v>
          </cell>
          <cell r="D81" t="str">
            <v>L.S.</v>
          </cell>
          <cell r="E81">
            <v>1</v>
          </cell>
          <cell r="F81">
            <v>3882</v>
          </cell>
          <cell r="G81">
            <v>3882</v>
          </cell>
          <cell r="H81">
            <v>0</v>
          </cell>
          <cell r="I81">
            <v>0</v>
          </cell>
          <cell r="J81">
            <v>0</v>
          </cell>
          <cell r="K81">
            <v>0</v>
          </cell>
          <cell r="L81">
            <v>0</v>
          </cell>
          <cell r="M81">
            <v>1</v>
          </cell>
          <cell r="N81">
            <v>3882</v>
          </cell>
          <cell r="O81">
            <v>3882</v>
          </cell>
          <cell r="P81">
            <v>0</v>
          </cell>
          <cell r="Q81">
            <v>0</v>
          </cell>
          <cell r="R81">
            <v>1</v>
          </cell>
          <cell r="S81">
            <v>3882</v>
          </cell>
          <cell r="T81">
            <v>1</v>
          </cell>
          <cell r="U81">
            <v>3882</v>
          </cell>
          <cell r="V81">
            <v>0</v>
          </cell>
          <cell r="W81">
            <v>0</v>
          </cell>
          <cell r="X81">
            <v>0</v>
          </cell>
          <cell r="Y81">
            <v>0</v>
          </cell>
          <cell r="AA81">
            <v>0</v>
          </cell>
          <cell r="AC81">
            <v>0</v>
          </cell>
          <cell r="AE81">
            <v>0</v>
          </cell>
          <cell r="AG81">
            <v>0</v>
          </cell>
          <cell r="AI81">
            <v>0</v>
          </cell>
          <cell r="AK81">
            <v>0</v>
          </cell>
          <cell r="AM81">
            <v>0</v>
          </cell>
          <cell r="AN81">
            <v>1</v>
          </cell>
          <cell r="AO81">
            <v>3882</v>
          </cell>
          <cell r="AQ81">
            <v>0</v>
          </cell>
          <cell r="AR81">
            <v>0</v>
          </cell>
          <cell r="AS81">
            <v>0</v>
          </cell>
          <cell r="AT81">
            <v>0</v>
          </cell>
          <cell r="AX81">
            <v>0</v>
          </cell>
          <cell r="AY81">
            <v>0</v>
          </cell>
          <cell r="AZ81">
            <v>0</v>
          </cell>
          <cell r="BA81">
            <v>0</v>
          </cell>
          <cell r="BB81">
            <v>0</v>
          </cell>
          <cell r="BC81">
            <v>0</v>
          </cell>
          <cell r="BD81">
            <v>0</v>
          </cell>
          <cell r="BE81">
            <v>0</v>
          </cell>
          <cell r="BF81">
            <v>0</v>
          </cell>
        </row>
        <row r="82">
          <cell r="B82" t="str">
            <v>2.8</v>
          </cell>
          <cell r="C82" t="str">
            <v>Hydrants</v>
          </cell>
          <cell r="Z82" t="str">
            <v>x</v>
          </cell>
        </row>
        <row r="83">
          <cell r="A83">
            <v>47</v>
          </cell>
          <cell r="C83" t="str">
            <v>Supply and installation of hydrants (DN 80), including surface box, base plate (in concrete slab if necessary), indicator plate etc., as per specification and drawings; the item also covering the connecting line (DN 80) from the main supply line with nece</v>
          </cell>
          <cell r="D83" t="str">
            <v>pc</v>
          </cell>
          <cell r="E83">
            <v>20</v>
          </cell>
          <cell r="F83">
            <v>883.2</v>
          </cell>
          <cell r="G83">
            <v>17664</v>
          </cell>
          <cell r="H83">
            <v>0</v>
          </cell>
          <cell r="I83">
            <v>0</v>
          </cell>
          <cell r="J83">
            <v>0</v>
          </cell>
          <cell r="K83">
            <v>0</v>
          </cell>
          <cell r="L83">
            <v>0</v>
          </cell>
          <cell r="M83">
            <v>20</v>
          </cell>
          <cell r="N83">
            <v>883.2</v>
          </cell>
          <cell r="O83">
            <v>17664</v>
          </cell>
          <cell r="P83">
            <v>13</v>
          </cell>
          <cell r="Q83">
            <v>11481.6</v>
          </cell>
          <cell r="R83">
            <v>0</v>
          </cell>
          <cell r="S83">
            <v>0</v>
          </cell>
          <cell r="T83">
            <v>13</v>
          </cell>
          <cell r="U83">
            <v>11481.6</v>
          </cell>
          <cell r="V83">
            <v>7</v>
          </cell>
          <cell r="W83">
            <v>6182.4</v>
          </cell>
          <cell r="X83">
            <v>0</v>
          </cell>
          <cell r="Y83">
            <v>0</v>
          </cell>
          <cell r="Z83">
            <v>10</v>
          </cell>
          <cell r="AA83">
            <v>8832</v>
          </cell>
          <cell r="AC83">
            <v>0</v>
          </cell>
          <cell r="AE83">
            <v>0</v>
          </cell>
          <cell r="AG83">
            <v>0</v>
          </cell>
          <cell r="AH83">
            <v>1</v>
          </cell>
          <cell r="AI83">
            <v>883.2</v>
          </cell>
          <cell r="AJ83">
            <v>2</v>
          </cell>
          <cell r="AK83">
            <v>1766.4</v>
          </cell>
          <cell r="AM83">
            <v>0</v>
          </cell>
          <cell r="AO83">
            <v>0</v>
          </cell>
          <cell r="AQ83">
            <v>0</v>
          </cell>
          <cell r="AR83">
            <v>0</v>
          </cell>
          <cell r="AS83">
            <v>0</v>
          </cell>
          <cell r="AT83">
            <v>0</v>
          </cell>
          <cell r="AX83">
            <v>0</v>
          </cell>
          <cell r="AY83">
            <v>0</v>
          </cell>
          <cell r="AZ83">
            <v>0</v>
          </cell>
          <cell r="BA83">
            <v>0</v>
          </cell>
          <cell r="BB83">
            <v>0</v>
          </cell>
          <cell r="BC83">
            <v>0</v>
          </cell>
          <cell r="BD83">
            <v>0</v>
          </cell>
          <cell r="BE83">
            <v>0</v>
          </cell>
          <cell r="BF83">
            <v>0</v>
          </cell>
        </row>
        <row r="84">
          <cell r="B84" t="str">
            <v>2.9</v>
          </cell>
          <cell r="C84" t="str">
            <v>Zone metering chambers</v>
          </cell>
          <cell r="Z84" t="str">
            <v>x</v>
          </cell>
        </row>
        <row r="85">
          <cell r="C85" t="str">
            <v>All works for construction of zone metering chamber, including excavation, civil works, supply and placing of reinforced concrete class C30/37, reinstatement of area, structural design and provision of reinforcement drawings, as well as apurtenant mechani</v>
          </cell>
          <cell r="Z85" t="str">
            <v>x</v>
          </cell>
        </row>
        <row r="86">
          <cell r="A86">
            <v>48</v>
          </cell>
          <cell r="B86" t="str">
            <v>2.9.1</v>
          </cell>
          <cell r="C86" t="str">
            <v>Metering chamber at CP5</v>
          </cell>
          <cell r="D86" t="str">
            <v>L.S.</v>
          </cell>
          <cell r="E86">
            <v>1</v>
          </cell>
          <cell r="F86">
            <v>8150</v>
          </cell>
          <cell r="G86">
            <v>8150</v>
          </cell>
          <cell r="H86">
            <v>0</v>
          </cell>
          <cell r="I86">
            <v>0</v>
          </cell>
          <cell r="J86">
            <v>0</v>
          </cell>
          <cell r="K86">
            <v>0</v>
          </cell>
          <cell r="L86">
            <v>0</v>
          </cell>
          <cell r="M86">
            <v>1</v>
          </cell>
          <cell r="N86">
            <v>8150</v>
          </cell>
          <cell r="O86">
            <v>8150</v>
          </cell>
          <cell r="P86">
            <v>0</v>
          </cell>
          <cell r="Q86">
            <v>0</v>
          </cell>
          <cell r="R86">
            <v>1</v>
          </cell>
          <cell r="S86">
            <v>8150</v>
          </cell>
          <cell r="T86">
            <v>1</v>
          </cell>
          <cell r="U86">
            <v>8150</v>
          </cell>
          <cell r="V86">
            <v>0</v>
          </cell>
          <cell r="W86">
            <v>0</v>
          </cell>
          <cell r="X86">
            <v>0</v>
          </cell>
          <cell r="Y86">
            <v>0</v>
          </cell>
          <cell r="AA86">
            <v>0</v>
          </cell>
          <cell r="AC86">
            <v>0</v>
          </cell>
          <cell r="AE86">
            <v>0</v>
          </cell>
          <cell r="AG86">
            <v>0</v>
          </cell>
          <cell r="AI86">
            <v>0</v>
          </cell>
          <cell r="AK86">
            <v>0</v>
          </cell>
          <cell r="AM86">
            <v>0</v>
          </cell>
          <cell r="AN86">
            <v>1</v>
          </cell>
          <cell r="AO86">
            <v>8150</v>
          </cell>
          <cell r="AQ86">
            <v>0</v>
          </cell>
          <cell r="AR86">
            <v>0</v>
          </cell>
          <cell r="AS86">
            <v>0</v>
          </cell>
          <cell r="AT86">
            <v>0</v>
          </cell>
          <cell r="AX86">
            <v>0</v>
          </cell>
          <cell r="AY86">
            <v>0</v>
          </cell>
          <cell r="AZ86">
            <v>0</v>
          </cell>
          <cell r="BA86">
            <v>0</v>
          </cell>
          <cell r="BB86">
            <v>0</v>
          </cell>
          <cell r="BC86">
            <v>0</v>
          </cell>
          <cell r="BD86">
            <v>0</v>
          </cell>
          <cell r="BE86">
            <v>0</v>
          </cell>
          <cell r="BF86">
            <v>0</v>
          </cell>
        </row>
        <row r="87">
          <cell r="A87">
            <v>49</v>
          </cell>
          <cell r="B87" t="str">
            <v>2.9.2</v>
          </cell>
          <cell r="C87" t="str">
            <v>Metering chamber at CP7</v>
          </cell>
          <cell r="D87" t="str">
            <v>L.S.</v>
          </cell>
          <cell r="E87">
            <v>1</v>
          </cell>
          <cell r="F87">
            <v>8150</v>
          </cell>
          <cell r="G87">
            <v>8150</v>
          </cell>
          <cell r="H87">
            <v>0</v>
          </cell>
          <cell r="I87">
            <v>0</v>
          </cell>
          <cell r="J87">
            <v>0</v>
          </cell>
          <cell r="K87">
            <v>0</v>
          </cell>
          <cell r="L87">
            <v>0</v>
          </cell>
          <cell r="M87">
            <v>1</v>
          </cell>
          <cell r="N87">
            <v>8150</v>
          </cell>
          <cell r="O87">
            <v>8150</v>
          </cell>
          <cell r="P87">
            <v>0</v>
          </cell>
          <cell r="Q87">
            <v>0</v>
          </cell>
          <cell r="R87">
            <v>0</v>
          </cell>
          <cell r="S87">
            <v>0</v>
          </cell>
          <cell r="T87">
            <v>0</v>
          </cell>
          <cell r="U87">
            <v>0</v>
          </cell>
          <cell r="V87">
            <v>1</v>
          </cell>
          <cell r="W87">
            <v>8150</v>
          </cell>
          <cell r="X87">
            <v>0</v>
          </cell>
          <cell r="Y87">
            <v>0</v>
          </cell>
          <cell r="AA87">
            <v>0</v>
          </cell>
          <cell r="AC87">
            <v>0</v>
          </cell>
          <cell r="AE87">
            <v>0</v>
          </cell>
          <cell r="AG87">
            <v>0</v>
          </cell>
          <cell r="AI87">
            <v>0</v>
          </cell>
          <cell r="AK87">
            <v>0</v>
          </cell>
          <cell r="AM87">
            <v>0</v>
          </cell>
          <cell r="AO87">
            <v>0</v>
          </cell>
          <cell r="AQ87">
            <v>0</v>
          </cell>
          <cell r="AR87">
            <v>0</v>
          </cell>
          <cell r="AS87">
            <v>0</v>
          </cell>
          <cell r="AT87">
            <v>0</v>
          </cell>
          <cell r="AX87">
            <v>0</v>
          </cell>
          <cell r="AY87">
            <v>0</v>
          </cell>
          <cell r="AZ87">
            <v>0</v>
          </cell>
          <cell r="BA87">
            <v>0</v>
          </cell>
          <cell r="BB87">
            <v>0</v>
          </cell>
          <cell r="BC87">
            <v>0</v>
          </cell>
          <cell r="BD87">
            <v>0</v>
          </cell>
          <cell r="BE87">
            <v>0</v>
          </cell>
          <cell r="BF87">
            <v>0</v>
          </cell>
        </row>
        <row r="88">
          <cell r="A88">
            <v>50</v>
          </cell>
          <cell r="B88" t="str">
            <v>2.9.3</v>
          </cell>
          <cell r="C88" t="str">
            <v>Metering chamber at CP8</v>
          </cell>
          <cell r="D88" t="str">
            <v>L.S.</v>
          </cell>
          <cell r="E88">
            <v>1</v>
          </cell>
          <cell r="F88">
            <v>8150</v>
          </cell>
          <cell r="G88">
            <v>8150</v>
          </cell>
          <cell r="H88">
            <v>0</v>
          </cell>
          <cell r="I88">
            <v>0</v>
          </cell>
          <cell r="J88">
            <v>0</v>
          </cell>
          <cell r="K88">
            <v>0</v>
          </cell>
          <cell r="L88">
            <v>0</v>
          </cell>
          <cell r="M88">
            <v>1</v>
          </cell>
          <cell r="N88">
            <v>8150</v>
          </cell>
          <cell r="O88">
            <v>8150</v>
          </cell>
          <cell r="P88">
            <v>0</v>
          </cell>
          <cell r="Q88">
            <v>0</v>
          </cell>
          <cell r="R88">
            <v>0</v>
          </cell>
          <cell r="S88">
            <v>0</v>
          </cell>
          <cell r="T88">
            <v>0</v>
          </cell>
          <cell r="U88">
            <v>0</v>
          </cell>
          <cell r="V88">
            <v>1</v>
          </cell>
          <cell r="W88">
            <v>8150</v>
          </cell>
          <cell r="X88">
            <v>0</v>
          </cell>
          <cell r="Y88">
            <v>0</v>
          </cell>
          <cell r="AA88">
            <v>0</v>
          </cell>
          <cell r="AC88">
            <v>0</v>
          </cell>
          <cell r="AE88">
            <v>0</v>
          </cell>
          <cell r="AG88">
            <v>0</v>
          </cell>
          <cell r="AI88">
            <v>0</v>
          </cell>
          <cell r="AK88">
            <v>0</v>
          </cell>
          <cell r="AM88">
            <v>0</v>
          </cell>
          <cell r="AO88">
            <v>0</v>
          </cell>
          <cell r="AQ88">
            <v>0</v>
          </cell>
          <cell r="AR88">
            <v>0</v>
          </cell>
          <cell r="AS88">
            <v>0</v>
          </cell>
          <cell r="AT88">
            <v>0</v>
          </cell>
          <cell r="AX88">
            <v>0</v>
          </cell>
          <cell r="AY88">
            <v>0</v>
          </cell>
          <cell r="AZ88">
            <v>0</v>
          </cell>
          <cell r="BA88">
            <v>0</v>
          </cell>
          <cell r="BB88">
            <v>0</v>
          </cell>
          <cell r="BC88">
            <v>0</v>
          </cell>
          <cell r="BD88">
            <v>0</v>
          </cell>
          <cell r="BE88">
            <v>0</v>
          </cell>
          <cell r="BF88">
            <v>0</v>
          </cell>
        </row>
        <row r="89">
          <cell r="A89">
            <v>51</v>
          </cell>
          <cell r="B89" t="str">
            <v>2.9.4</v>
          </cell>
          <cell r="C89" t="str">
            <v>Metering chamber at CP9</v>
          </cell>
          <cell r="D89" t="str">
            <v>L.S.</v>
          </cell>
          <cell r="E89">
            <v>1</v>
          </cell>
          <cell r="F89">
            <v>8150</v>
          </cell>
          <cell r="G89">
            <v>8150</v>
          </cell>
          <cell r="H89">
            <v>0</v>
          </cell>
          <cell r="I89">
            <v>0</v>
          </cell>
          <cell r="J89">
            <v>0</v>
          </cell>
          <cell r="K89">
            <v>0</v>
          </cell>
          <cell r="L89">
            <v>0</v>
          </cell>
          <cell r="M89">
            <v>1</v>
          </cell>
          <cell r="N89">
            <v>8150</v>
          </cell>
          <cell r="O89">
            <v>8150</v>
          </cell>
          <cell r="P89">
            <v>0</v>
          </cell>
          <cell r="Q89">
            <v>0</v>
          </cell>
          <cell r="R89">
            <v>1</v>
          </cell>
          <cell r="S89">
            <v>8150</v>
          </cell>
          <cell r="T89">
            <v>1</v>
          </cell>
          <cell r="U89">
            <v>8150</v>
          </cell>
          <cell r="V89">
            <v>0</v>
          </cell>
          <cell r="W89">
            <v>0</v>
          </cell>
          <cell r="X89">
            <v>0</v>
          </cell>
          <cell r="Y89">
            <v>0</v>
          </cell>
          <cell r="AA89">
            <v>0</v>
          </cell>
          <cell r="AC89">
            <v>0</v>
          </cell>
          <cell r="AE89">
            <v>0</v>
          </cell>
          <cell r="AG89">
            <v>0</v>
          </cell>
          <cell r="AI89">
            <v>0</v>
          </cell>
          <cell r="AK89">
            <v>0</v>
          </cell>
          <cell r="AM89">
            <v>0</v>
          </cell>
          <cell r="AN89">
            <v>1</v>
          </cell>
          <cell r="AO89">
            <v>8150</v>
          </cell>
          <cell r="AQ89">
            <v>0</v>
          </cell>
          <cell r="AR89">
            <v>0</v>
          </cell>
          <cell r="AS89">
            <v>0</v>
          </cell>
          <cell r="AT89">
            <v>0</v>
          </cell>
          <cell r="AX89">
            <v>0</v>
          </cell>
          <cell r="AY89">
            <v>0</v>
          </cell>
          <cell r="AZ89">
            <v>0</v>
          </cell>
          <cell r="BA89">
            <v>0</v>
          </cell>
          <cell r="BB89">
            <v>0</v>
          </cell>
          <cell r="BC89">
            <v>0</v>
          </cell>
          <cell r="BD89">
            <v>0</v>
          </cell>
          <cell r="BE89">
            <v>0</v>
          </cell>
          <cell r="BF89">
            <v>0</v>
          </cell>
        </row>
        <row r="90">
          <cell r="A90">
            <v>52</v>
          </cell>
          <cell r="B90" t="str">
            <v>2.9.5</v>
          </cell>
          <cell r="C90" t="str">
            <v>Metering chamber at CP10</v>
          </cell>
          <cell r="D90" t="str">
            <v>L.S.</v>
          </cell>
          <cell r="E90">
            <v>1</v>
          </cell>
          <cell r="F90">
            <v>8150</v>
          </cell>
          <cell r="G90">
            <v>8150</v>
          </cell>
          <cell r="H90">
            <v>0</v>
          </cell>
          <cell r="I90">
            <v>0</v>
          </cell>
          <cell r="J90">
            <v>0</v>
          </cell>
          <cell r="K90">
            <v>0</v>
          </cell>
          <cell r="L90">
            <v>0</v>
          </cell>
          <cell r="M90">
            <v>1</v>
          </cell>
          <cell r="N90">
            <v>8150</v>
          </cell>
          <cell r="O90">
            <v>8150</v>
          </cell>
          <cell r="P90">
            <v>0</v>
          </cell>
          <cell r="Q90">
            <v>0</v>
          </cell>
          <cell r="R90">
            <v>1</v>
          </cell>
          <cell r="S90">
            <v>8150</v>
          </cell>
          <cell r="T90">
            <v>1</v>
          </cell>
          <cell r="U90">
            <v>8150</v>
          </cell>
          <cell r="V90">
            <v>0</v>
          </cell>
          <cell r="W90">
            <v>0</v>
          </cell>
          <cell r="X90">
            <v>0</v>
          </cell>
          <cell r="Y90">
            <v>0</v>
          </cell>
          <cell r="AA90">
            <v>0</v>
          </cell>
          <cell r="AC90">
            <v>0</v>
          </cell>
          <cell r="AE90">
            <v>0</v>
          </cell>
          <cell r="AG90">
            <v>0</v>
          </cell>
          <cell r="AI90">
            <v>0</v>
          </cell>
          <cell r="AK90">
            <v>0</v>
          </cell>
          <cell r="AM90">
            <v>0</v>
          </cell>
          <cell r="AN90">
            <v>1</v>
          </cell>
          <cell r="AO90">
            <v>8150</v>
          </cell>
          <cell r="AQ90">
            <v>0</v>
          </cell>
          <cell r="AR90">
            <v>0</v>
          </cell>
          <cell r="AS90">
            <v>0</v>
          </cell>
          <cell r="AT90">
            <v>0</v>
          </cell>
          <cell r="AX90">
            <v>0</v>
          </cell>
          <cell r="AY90">
            <v>0</v>
          </cell>
          <cell r="AZ90">
            <v>0</v>
          </cell>
          <cell r="BA90">
            <v>0</v>
          </cell>
          <cell r="BB90">
            <v>0</v>
          </cell>
          <cell r="BC90">
            <v>0</v>
          </cell>
          <cell r="BD90">
            <v>0</v>
          </cell>
          <cell r="BE90">
            <v>0</v>
          </cell>
          <cell r="BF90">
            <v>0</v>
          </cell>
        </row>
        <row r="91">
          <cell r="B91" t="str">
            <v>2.10</v>
          </cell>
          <cell r="C91" t="str">
            <v>Miscellaneous extra works to trenching and pipe laying</v>
          </cell>
          <cell r="Z91" t="str">
            <v>x</v>
          </cell>
        </row>
        <row r="92">
          <cell r="A92">
            <v>53</v>
          </cell>
          <cell r="B92" t="str">
            <v>2.10.0</v>
          </cell>
          <cell r="C92" t="str">
            <v>Additional underground water meter chambers as specified for house connections, (bulk water meters), at Connection Point 4, DN 150, used for metering the flow into the DN 500 line,  The item covering all costs for water meter installation set, and manhole</v>
          </cell>
          <cell r="D92" t="str">
            <v>pc</v>
          </cell>
          <cell r="E92">
            <v>1</v>
          </cell>
          <cell r="F92">
            <v>1000</v>
          </cell>
          <cell r="G92">
            <v>1000</v>
          </cell>
          <cell r="H92">
            <v>0</v>
          </cell>
          <cell r="I92">
            <v>0</v>
          </cell>
          <cell r="J92">
            <v>0</v>
          </cell>
          <cell r="K92">
            <v>0</v>
          </cell>
          <cell r="L92">
            <v>0</v>
          </cell>
          <cell r="M92">
            <v>1</v>
          </cell>
          <cell r="N92">
            <v>1000</v>
          </cell>
          <cell r="O92">
            <v>1000</v>
          </cell>
          <cell r="P92">
            <v>1</v>
          </cell>
          <cell r="Q92">
            <v>1000</v>
          </cell>
          <cell r="R92">
            <v>0</v>
          </cell>
          <cell r="S92">
            <v>0</v>
          </cell>
          <cell r="T92">
            <v>1</v>
          </cell>
          <cell r="U92">
            <v>1000</v>
          </cell>
          <cell r="V92">
            <v>0</v>
          </cell>
          <cell r="W92">
            <v>0</v>
          </cell>
          <cell r="X92">
            <v>0</v>
          </cell>
          <cell r="Y92">
            <v>0</v>
          </cell>
          <cell r="AA92">
            <v>0</v>
          </cell>
          <cell r="AC92">
            <v>0</v>
          </cell>
          <cell r="AE92">
            <v>0</v>
          </cell>
          <cell r="AG92">
            <v>0</v>
          </cell>
          <cell r="AI92">
            <v>0</v>
          </cell>
          <cell r="AK92">
            <v>0</v>
          </cell>
          <cell r="AL92">
            <v>1</v>
          </cell>
          <cell r="AM92">
            <v>1000</v>
          </cell>
          <cell r="AO92">
            <v>0</v>
          </cell>
          <cell r="AQ92">
            <v>0</v>
          </cell>
          <cell r="AR92">
            <v>0</v>
          </cell>
          <cell r="AS92">
            <v>0</v>
          </cell>
          <cell r="AT92">
            <v>0</v>
          </cell>
          <cell r="AX92">
            <v>0</v>
          </cell>
          <cell r="AY92">
            <v>0</v>
          </cell>
          <cell r="AZ92">
            <v>0</v>
          </cell>
          <cell r="BA92">
            <v>0</v>
          </cell>
          <cell r="BB92">
            <v>0</v>
          </cell>
          <cell r="BC92">
            <v>0</v>
          </cell>
          <cell r="BD92">
            <v>0</v>
          </cell>
          <cell r="BE92">
            <v>0</v>
          </cell>
          <cell r="BF92">
            <v>0</v>
          </cell>
        </row>
        <row r="93">
          <cell r="A93">
            <v>54</v>
          </cell>
          <cell r="B93" t="str">
            <v>2.10.1</v>
          </cell>
          <cell r="C93" t="str">
            <v>Extra to item 2.2.0 for railway crossings, including all works as required by the relevant authorities.</v>
          </cell>
          <cell r="D93" t="str">
            <v>pc</v>
          </cell>
          <cell r="E93">
            <v>15</v>
          </cell>
          <cell r="F93">
            <v>1000</v>
          </cell>
          <cell r="G93">
            <v>15000</v>
          </cell>
          <cell r="H93">
            <v>0</v>
          </cell>
          <cell r="I93">
            <v>0</v>
          </cell>
          <cell r="J93">
            <v>0</v>
          </cell>
          <cell r="K93">
            <v>0</v>
          </cell>
          <cell r="L93">
            <v>0</v>
          </cell>
          <cell r="M93">
            <v>15</v>
          </cell>
          <cell r="N93">
            <v>1000</v>
          </cell>
          <cell r="O93">
            <v>15000</v>
          </cell>
          <cell r="P93">
            <v>27</v>
          </cell>
          <cell r="Q93">
            <v>27000</v>
          </cell>
          <cell r="R93">
            <v>0</v>
          </cell>
          <cell r="S93">
            <v>0</v>
          </cell>
          <cell r="T93">
            <v>27</v>
          </cell>
          <cell r="U93">
            <v>27000</v>
          </cell>
          <cell r="V93">
            <v>-12</v>
          </cell>
          <cell r="W93">
            <v>-12000</v>
          </cell>
          <cell r="X93">
            <v>0</v>
          </cell>
          <cell r="Y93">
            <v>0</v>
          </cell>
          <cell r="Z93">
            <v>2</v>
          </cell>
          <cell r="AA93">
            <v>2000</v>
          </cell>
          <cell r="AB93">
            <v>23</v>
          </cell>
          <cell r="AC93">
            <v>23000</v>
          </cell>
          <cell r="AD93">
            <v>2</v>
          </cell>
          <cell r="AE93">
            <v>2000</v>
          </cell>
          <cell r="AG93">
            <v>0</v>
          </cell>
          <cell r="AI93">
            <v>0</v>
          </cell>
          <cell r="AK93">
            <v>0</v>
          </cell>
          <cell r="AM93">
            <v>0</v>
          </cell>
          <cell r="AO93">
            <v>0</v>
          </cell>
          <cell r="AQ93">
            <v>0</v>
          </cell>
          <cell r="AR93">
            <v>0</v>
          </cell>
          <cell r="AS93">
            <v>0</v>
          </cell>
          <cell r="AT93">
            <v>0</v>
          </cell>
          <cell r="AX93">
            <v>0</v>
          </cell>
          <cell r="AY93">
            <v>0</v>
          </cell>
          <cell r="AZ93">
            <v>0</v>
          </cell>
          <cell r="BA93">
            <v>0</v>
          </cell>
          <cell r="BB93">
            <v>0</v>
          </cell>
          <cell r="BC93">
            <v>0</v>
          </cell>
          <cell r="BD93">
            <v>0</v>
          </cell>
          <cell r="BE93">
            <v>0</v>
          </cell>
          <cell r="BF93">
            <v>0</v>
          </cell>
        </row>
        <row r="94">
          <cell r="A94">
            <v>55</v>
          </cell>
          <cell r="B94" t="str">
            <v>2.10.2</v>
          </cell>
          <cell r="C94" t="str">
            <v xml:space="preserve">Extra to item 2.2.0 for creek crossings, including supply of materials, pipework, fittings, installation etc., </v>
          </cell>
          <cell r="D94" t="str">
            <v>pc</v>
          </cell>
          <cell r="E94">
            <v>6</v>
          </cell>
          <cell r="F94">
            <v>2500</v>
          </cell>
          <cell r="G94">
            <v>15000</v>
          </cell>
          <cell r="H94">
            <v>0</v>
          </cell>
          <cell r="I94">
            <v>0</v>
          </cell>
          <cell r="J94">
            <v>0</v>
          </cell>
          <cell r="K94">
            <v>0</v>
          </cell>
          <cell r="L94">
            <v>0</v>
          </cell>
          <cell r="M94">
            <v>6</v>
          </cell>
          <cell r="N94">
            <v>2500</v>
          </cell>
          <cell r="O94">
            <v>15000</v>
          </cell>
          <cell r="P94">
            <v>7</v>
          </cell>
          <cell r="Q94">
            <v>17500</v>
          </cell>
          <cell r="R94">
            <v>0</v>
          </cell>
          <cell r="S94">
            <v>0</v>
          </cell>
          <cell r="T94">
            <v>7</v>
          </cell>
          <cell r="U94">
            <v>17500</v>
          </cell>
          <cell r="V94">
            <v>-1</v>
          </cell>
          <cell r="W94">
            <v>-2500</v>
          </cell>
          <cell r="X94">
            <v>0</v>
          </cell>
          <cell r="Y94">
            <v>0</v>
          </cell>
          <cell r="AA94">
            <v>0</v>
          </cell>
          <cell r="AC94">
            <v>0</v>
          </cell>
          <cell r="AD94">
            <v>3</v>
          </cell>
          <cell r="AE94">
            <v>7500</v>
          </cell>
          <cell r="AG94">
            <v>0</v>
          </cell>
          <cell r="AI94">
            <v>0</v>
          </cell>
          <cell r="AJ94">
            <v>4</v>
          </cell>
          <cell r="AK94">
            <v>10000</v>
          </cell>
          <cell r="AM94">
            <v>0</v>
          </cell>
          <cell r="AO94">
            <v>0</v>
          </cell>
          <cell r="AQ94">
            <v>0</v>
          </cell>
          <cell r="AR94">
            <v>0</v>
          </cell>
          <cell r="AS94">
            <v>0</v>
          </cell>
          <cell r="AT94">
            <v>0</v>
          </cell>
          <cell r="AX94">
            <v>0</v>
          </cell>
          <cell r="AY94">
            <v>0</v>
          </cell>
          <cell r="AZ94">
            <v>0</v>
          </cell>
          <cell r="BA94">
            <v>0</v>
          </cell>
          <cell r="BB94">
            <v>0</v>
          </cell>
          <cell r="BC94">
            <v>0</v>
          </cell>
          <cell r="BD94">
            <v>0</v>
          </cell>
          <cell r="BE94">
            <v>0</v>
          </cell>
          <cell r="BF94">
            <v>0</v>
          </cell>
        </row>
        <row r="95">
          <cell r="A95">
            <v>56</v>
          </cell>
          <cell r="B95" t="str">
            <v>2.10.3</v>
          </cell>
          <cell r="C95" t="str">
            <v>Extra to item 2.2.0 for crossing of storm water channel with a width up to 1,2m, including all works and material  as shown on drawings.</v>
          </cell>
          <cell r="D95" t="str">
            <v>pc</v>
          </cell>
          <cell r="E95">
            <v>12</v>
          </cell>
          <cell r="F95">
            <v>5000</v>
          </cell>
          <cell r="G95">
            <v>60000</v>
          </cell>
          <cell r="H95">
            <v>0</v>
          </cell>
          <cell r="I95">
            <v>0</v>
          </cell>
          <cell r="J95">
            <v>0</v>
          </cell>
          <cell r="K95">
            <v>0</v>
          </cell>
          <cell r="L95">
            <v>0</v>
          </cell>
          <cell r="M95">
            <v>12</v>
          </cell>
          <cell r="N95">
            <v>5000</v>
          </cell>
          <cell r="O95">
            <v>60000</v>
          </cell>
          <cell r="P95">
            <v>12</v>
          </cell>
          <cell r="Q95">
            <v>60000</v>
          </cell>
          <cell r="R95">
            <v>0</v>
          </cell>
          <cell r="S95">
            <v>0</v>
          </cell>
          <cell r="T95">
            <v>12</v>
          </cell>
          <cell r="U95">
            <v>60000</v>
          </cell>
          <cell r="V95">
            <v>0</v>
          </cell>
          <cell r="W95">
            <v>0</v>
          </cell>
          <cell r="X95">
            <v>0</v>
          </cell>
          <cell r="Y95">
            <v>0</v>
          </cell>
          <cell r="AA95">
            <v>0</v>
          </cell>
          <cell r="AB95">
            <v>50</v>
          </cell>
          <cell r="AC95">
            <v>250000</v>
          </cell>
          <cell r="AD95">
            <v>-50</v>
          </cell>
          <cell r="AE95">
            <v>-250000</v>
          </cell>
          <cell r="AG95">
            <v>0</v>
          </cell>
          <cell r="AH95">
            <v>6</v>
          </cell>
          <cell r="AI95">
            <v>30000</v>
          </cell>
          <cell r="AJ95">
            <v>6</v>
          </cell>
          <cell r="AK95">
            <v>30000</v>
          </cell>
          <cell r="AM95">
            <v>0</v>
          </cell>
          <cell r="AO95">
            <v>0</v>
          </cell>
          <cell r="AQ95">
            <v>0</v>
          </cell>
          <cell r="AR95">
            <v>0</v>
          </cell>
          <cell r="AS95">
            <v>0</v>
          </cell>
          <cell r="AT95">
            <v>0</v>
          </cell>
          <cell r="AX95">
            <v>0</v>
          </cell>
          <cell r="AY95">
            <v>0</v>
          </cell>
          <cell r="AZ95">
            <v>0</v>
          </cell>
          <cell r="BA95">
            <v>0</v>
          </cell>
          <cell r="BB95">
            <v>0</v>
          </cell>
          <cell r="BC95">
            <v>0</v>
          </cell>
          <cell r="BD95">
            <v>0</v>
          </cell>
          <cell r="BE95">
            <v>0</v>
          </cell>
          <cell r="BF95">
            <v>0</v>
          </cell>
        </row>
        <row r="96">
          <cell r="A96">
            <v>57</v>
          </cell>
          <cell r="B96" t="str">
            <v>2.10.4</v>
          </cell>
          <cell r="C96" t="str">
            <v>Extra to item 2.2.0 for crossing of storm water channel with a width of more than 1,2m, including all work and material  as shown on drawings.</v>
          </cell>
          <cell r="D96" t="str">
            <v>pc</v>
          </cell>
          <cell r="E96">
            <v>6</v>
          </cell>
          <cell r="F96">
            <v>6000</v>
          </cell>
          <cell r="G96">
            <v>36000</v>
          </cell>
          <cell r="H96">
            <v>0</v>
          </cell>
          <cell r="I96">
            <v>0</v>
          </cell>
          <cell r="J96">
            <v>0</v>
          </cell>
          <cell r="K96">
            <v>0</v>
          </cell>
          <cell r="L96">
            <v>0</v>
          </cell>
          <cell r="M96">
            <v>6</v>
          </cell>
          <cell r="N96">
            <v>6000</v>
          </cell>
          <cell r="O96">
            <v>36000</v>
          </cell>
          <cell r="P96">
            <v>6</v>
          </cell>
          <cell r="Q96">
            <v>36000</v>
          </cell>
          <cell r="R96">
            <v>0</v>
          </cell>
          <cell r="S96">
            <v>0</v>
          </cell>
          <cell r="T96">
            <v>6</v>
          </cell>
          <cell r="U96">
            <v>36000</v>
          </cell>
          <cell r="V96">
            <v>0</v>
          </cell>
          <cell r="W96">
            <v>0</v>
          </cell>
          <cell r="X96">
            <v>0</v>
          </cell>
          <cell r="Y96">
            <v>0</v>
          </cell>
          <cell r="Z96">
            <v>3</v>
          </cell>
          <cell r="AA96">
            <v>18000</v>
          </cell>
          <cell r="AC96">
            <v>0</v>
          </cell>
          <cell r="AD96">
            <v>-3</v>
          </cell>
          <cell r="AE96">
            <v>-18000</v>
          </cell>
          <cell r="AF96">
            <v>1</v>
          </cell>
          <cell r="AG96">
            <v>6000</v>
          </cell>
          <cell r="AH96">
            <v>3</v>
          </cell>
          <cell r="AI96">
            <v>18000</v>
          </cell>
          <cell r="AJ96">
            <v>2</v>
          </cell>
          <cell r="AK96">
            <v>12000</v>
          </cell>
          <cell r="AM96">
            <v>0</v>
          </cell>
          <cell r="AO96">
            <v>0</v>
          </cell>
          <cell r="AQ96">
            <v>0</v>
          </cell>
          <cell r="AR96">
            <v>0</v>
          </cell>
          <cell r="AS96">
            <v>0</v>
          </cell>
          <cell r="AT96">
            <v>0</v>
          </cell>
          <cell r="AX96">
            <v>0</v>
          </cell>
          <cell r="AY96">
            <v>0</v>
          </cell>
          <cell r="AZ96">
            <v>0</v>
          </cell>
          <cell r="BA96">
            <v>0</v>
          </cell>
          <cell r="BB96">
            <v>0</v>
          </cell>
          <cell r="BC96">
            <v>0</v>
          </cell>
          <cell r="BD96">
            <v>0</v>
          </cell>
          <cell r="BE96">
            <v>0</v>
          </cell>
          <cell r="BF96">
            <v>0</v>
          </cell>
        </row>
        <row r="97">
          <cell r="A97">
            <v>58</v>
          </cell>
          <cell r="B97" t="str">
            <v>2.10.5</v>
          </cell>
          <cell r="C97" t="str">
            <v xml:space="preserve">Extra to item 2.2.0 for fixing of pipework  to existing small bridges (span not more than 25m), including all fittings, brackets, supports etc., details designed by the contractor. </v>
          </cell>
          <cell r="D97" t="str">
            <v>m</v>
          </cell>
          <cell r="E97">
            <v>50</v>
          </cell>
          <cell r="F97">
            <v>250</v>
          </cell>
          <cell r="G97">
            <v>12500</v>
          </cell>
          <cell r="H97">
            <v>0</v>
          </cell>
          <cell r="I97">
            <v>0</v>
          </cell>
          <cell r="J97">
            <v>0</v>
          </cell>
          <cell r="K97">
            <v>0</v>
          </cell>
          <cell r="L97">
            <v>0</v>
          </cell>
          <cell r="M97">
            <v>50</v>
          </cell>
          <cell r="N97">
            <v>250</v>
          </cell>
          <cell r="O97">
            <v>12500</v>
          </cell>
          <cell r="P97">
            <v>85</v>
          </cell>
          <cell r="Q97">
            <v>21250</v>
          </cell>
          <cell r="R97">
            <v>0</v>
          </cell>
          <cell r="S97">
            <v>0</v>
          </cell>
          <cell r="T97">
            <v>85</v>
          </cell>
          <cell r="U97">
            <v>21250</v>
          </cell>
          <cell r="V97">
            <v>-35</v>
          </cell>
          <cell r="W97">
            <v>-8750</v>
          </cell>
          <cell r="X97">
            <v>0</v>
          </cell>
          <cell r="Y97">
            <v>0</v>
          </cell>
          <cell r="AA97">
            <v>0</v>
          </cell>
          <cell r="AC97">
            <v>0</v>
          </cell>
          <cell r="AD97">
            <v>85</v>
          </cell>
          <cell r="AE97">
            <v>21250</v>
          </cell>
          <cell r="AG97">
            <v>0</v>
          </cell>
          <cell r="AI97">
            <v>0</v>
          </cell>
          <cell r="AK97">
            <v>0</v>
          </cell>
          <cell r="AM97">
            <v>0</v>
          </cell>
          <cell r="AO97">
            <v>0</v>
          </cell>
          <cell r="AQ97">
            <v>0</v>
          </cell>
          <cell r="AR97">
            <v>0</v>
          </cell>
          <cell r="AS97">
            <v>0</v>
          </cell>
          <cell r="AT97">
            <v>0</v>
          </cell>
          <cell r="AX97">
            <v>0</v>
          </cell>
          <cell r="AY97">
            <v>0</v>
          </cell>
          <cell r="AZ97">
            <v>0</v>
          </cell>
          <cell r="BA97">
            <v>0</v>
          </cell>
          <cell r="BB97">
            <v>0</v>
          </cell>
          <cell r="BC97">
            <v>0</v>
          </cell>
          <cell r="BD97">
            <v>0</v>
          </cell>
          <cell r="BE97">
            <v>0</v>
          </cell>
          <cell r="BF97">
            <v>0</v>
          </cell>
        </row>
        <row r="98">
          <cell r="A98">
            <v>59</v>
          </cell>
          <cell r="B98" t="str">
            <v>2.10.6</v>
          </cell>
          <cell r="C98" t="str">
            <v>Extra to item 2.2.0 for removal of existing disused railway track as shown on drawings, incl. proper disposal of track material.</v>
          </cell>
          <cell r="D98" t="str">
            <v>m</v>
          </cell>
          <cell r="E98">
            <v>420</v>
          </cell>
          <cell r="F98">
            <v>50</v>
          </cell>
          <cell r="G98">
            <v>21000</v>
          </cell>
          <cell r="H98">
            <v>0</v>
          </cell>
          <cell r="I98">
            <v>0</v>
          </cell>
          <cell r="J98">
            <v>0</v>
          </cell>
          <cell r="K98">
            <v>0</v>
          </cell>
          <cell r="L98">
            <v>0</v>
          </cell>
          <cell r="M98">
            <v>420</v>
          </cell>
          <cell r="N98">
            <v>50</v>
          </cell>
          <cell r="O98">
            <v>21000</v>
          </cell>
          <cell r="P98">
            <v>420</v>
          </cell>
          <cell r="Q98">
            <v>21000</v>
          </cell>
          <cell r="R98">
            <v>0</v>
          </cell>
          <cell r="S98">
            <v>0</v>
          </cell>
          <cell r="T98">
            <v>420</v>
          </cell>
          <cell r="U98">
            <v>21000</v>
          </cell>
          <cell r="V98">
            <v>0</v>
          </cell>
          <cell r="W98">
            <v>0</v>
          </cell>
          <cell r="X98">
            <v>0</v>
          </cell>
          <cell r="Y98">
            <v>0</v>
          </cell>
          <cell r="Z98">
            <v>420</v>
          </cell>
          <cell r="AA98">
            <v>21000</v>
          </cell>
          <cell r="AC98">
            <v>0</v>
          </cell>
          <cell r="AE98">
            <v>0</v>
          </cell>
          <cell r="AG98">
            <v>0</v>
          </cell>
          <cell r="AI98">
            <v>0</v>
          </cell>
          <cell r="AK98">
            <v>0</v>
          </cell>
          <cell r="AM98">
            <v>0</v>
          </cell>
          <cell r="AO98">
            <v>0</v>
          </cell>
          <cell r="AQ98">
            <v>0</v>
          </cell>
          <cell r="AR98">
            <v>0</v>
          </cell>
          <cell r="AS98">
            <v>0</v>
          </cell>
          <cell r="AT98">
            <v>0</v>
          </cell>
          <cell r="AX98">
            <v>0</v>
          </cell>
          <cell r="AY98">
            <v>0</v>
          </cell>
          <cell r="AZ98">
            <v>0</v>
          </cell>
          <cell r="BA98">
            <v>0</v>
          </cell>
          <cell r="BB98">
            <v>0</v>
          </cell>
          <cell r="BC98">
            <v>0</v>
          </cell>
          <cell r="BD98">
            <v>0</v>
          </cell>
          <cell r="BE98">
            <v>0</v>
          </cell>
          <cell r="BF98">
            <v>0</v>
          </cell>
        </row>
        <row r="99">
          <cell r="B99" t="str">
            <v>2.11</v>
          </cell>
          <cell r="C99" t="str">
            <v>Extra works on second Mejinistskali Pumping Main</v>
          </cell>
          <cell r="Z99" t="str">
            <v>x</v>
          </cell>
        </row>
        <row r="100">
          <cell r="A100">
            <v>60</v>
          </cell>
          <cell r="B100" t="str">
            <v>2.11.1</v>
          </cell>
          <cell r="C100" t="str">
            <v xml:space="preserve">Replacement of DN 600 valve by butterfly valve including connection piece </v>
          </cell>
          <cell r="D100" t="str">
            <v>pc</v>
          </cell>
          <cell r="E100">
            <v>1</v>
          </cell>
          <cell r="F100">
            <v>3000</v>
          </cell>
          <cell r="G100">
            <v>3000</v>
          </cell>
          <cell r="H100">
            <v>0</v>
          </cell>
          <cell r="I100">
            <v>0</v>
          </cell>
          <cell r="J100">
            <v>0</v>
          </cell>
          <cell r="K100">
            <v>0</v>
          </cell>
          <cell r="L100">
            <v>0</v>
          </cell>
          <cell r="M100">
            <v>1</v>
          </cell>
          <cell r="N100">
            <v>3000</v>
          </cell>
          <cell r="O100">
            <v>3000</v>
          </cell>
          <cell r="P100">
            <v>0</v>
          </cell>
          <cell r="Q100">
            <v>0</v>
          </cell>
          <cell r="R100">
            <v>0</v>
          </cell>
          <cell r="S100">
            <v>0</v>
          </cell>
          <cell r="T100">
            <v>0</v>
          </cell>
          <cell r="U100">
            <v>0</v>
          </cell>
          <cell r="V100">
            <v>1</v>
          </cell>
          <cell r="W100">
            <v>3000</v>
          </cell>
          <cell r="X100">
            <v>0</v>
          </cell>
          <cell r="Y100">
            <v>0</v>
          </cell>
          <cell r="AA100">
            <v>0</v>
          </cell>
          <cell r="AC100">
            <v>0</v>
          </cell>
          <cell r="AE100">
            <v>0</v>
          </cell>
          <cell r="AG100">
            <v>0</v>
          </cell>
          <cell r="AI100">
            <v>0</v>
          </cell>
          <cell r="AK100">
            <v>0</v>
          </cell>
          <cell r="AM100">
            <v>0</v>
          </cell>
          <cell r="AO100">
            <v>0</v>
          </cell>
          <cell r="AQ100">
            <v>0</v>
          </cell>
          <cell r="AR100">
            <v>0</v>
          </cell>
          <cell r="AS100">
            <v>0</v>
          </cell>
          <cell r="AT100">
            <v>0</v>
          </cell>
          <cell r="AX100">
            <v>0</v>
          </cell>
          <cell r="AY100">
            <v>0</v>
          </cell>
          <cell r="AZ100">
            <v>0</v>
          </cell>
          <cell r="BA100">
            <v>0</v>
          </cell>
          <cell r="BB100">
            <v>0</v>
          </cell>
          <cell r="BC100">
            <v>0</v>
          </cell>
          <cell r="BD100">
            <v>0</v>
          </cell>
          <cell r="BE100">
            <v>0</v>
          </cell>
          <cell r="BF100">
            <v>0</v>
          </cell>
        </row>
        <row r="101">
          <cell r="A101">
            <v>61</v>
          </cell>
          <cell r="B101" t="str">
            <v>2.11.2</v>
          </cell>
          <cell r="C101" t="str">
            <v xml:space="preserve">Replacement of DN 200 washout valve </v>
          </cell>
          <cell r="D101" t="str">
            <v>pc</v>
          </cell>
          <cell r="E101">
            <v>2</v>
          </cell>
          <cell r="F101">
            <v>800</v>
          </cell>
          <cell r="G101">
            <v>1600</v>
          </cell>
          <cell r="H101">
            <v>0</v>
          </cell>
          <cell r="I101">
            <v>0</v>
          </cell>
          <cell r="J101">
            <v>0</v>
          </cell>
          <cell r="K101">
            <v>0</v>
          </cell>
          <cell r="L101">
            <v>0</v>
          </cell>
          <cell r="M101">
            <v>2</v>
          </cell>
          <cell r="N101">
            <v>800</v>
          </cell>
          <cell r="O101">
            <v>1600</v>
          </cell>
          <cell r="P101">
            <v>0</v>
          </cell>
          <cell r="Q101">
            <v>0</v>
          </cell>
          <cell r="R101">
            <v>0</v>
          </cell>
          <cell r="S101">
            <v>0</v>
          </cell>
          <cell r="T101">
            <v>0</v>
          </cell>
          <cell r="U101">
            <v>0</v>
          </cell>
          <cell r="V101">
            <v>2</v>
          </cell>
          <cell r="W101">
            <v>1600</v>
          </cell>
          <cell r="X101">
            <v>0</v>
          </cell>
          <cell r="Y101">
            <v>0</v>
          </cell>
          <cell r="AA101">
            <v>0</v>
          </cell>
          <cell r="AC101">
            <v>0</v>
          </cell>
          <cell r="AE101">
            <v>0</v>
          </cell>
          <cell r="AG101">
            <v>0</v>
          </cell>
          <cell r="AI101">
            <v>0</v>
          </cell>
          <cell r="AK101">
            <v>0</v>
          </cell>
          <cell r="AM101">
            <v>0</v>
          </cell>
          <cell r="AO101">
            <v>0</v>
          </cell>
          <cell r="AQ101">
            <v>0</v>
          </cell>
          <cell r="AR101">
            <v>0</v>
          </cell>
          <cell r="AS101">
            <v>0</v>
          </cell>
          <cell r="AT101">
            <v>0</v>
          </cell>
          <cell r="AX101">
            <v>0</v>
          </cell>
          <cell r="AY101">
            <v>0</v>
          </cell>
          <cell r="AZ101">
            <v>0</v>
          </cell>
          <cell r="BA101">
            <v>0</v>
          </cell>
          <cell r="BB101">
            <v>0</v>
          </cell>
          <cell r="BC101">
            <v>0</v>
          </cell>
          <cell r="BD101">
            <v>0</v>
          </cell>
          <cell r="BE101">
            <v>0</v>
          </cell>
          <cell r="BF101">
            <v>0</v>
          </cell>
        </row>
        <row r="102">
          <cell r="A102">
            <v>62</v>
          </cell>
          <cell r="B102" t="str">
            <v>2.11.3</v>
          </cell>
          <cell r="C102" t="str">
            <v>Replacement of air valve DN 150</v>
          </cell>
          <cell r="D102" t="str">
            <v>pc</v>
          </cell>
          <cell r="E102">
            <v>1</v>
          </cell>
          <cell r="F102">
            <v>500</v>
          </cell>
          <cell r="G102">
            <v>500</v>
          </cell>
          <cell r="H102">
            <v>0</v>
          </cell>
          <cell r="I102">
            <v>0</v>
          </cell>
          <cell r="J102">
            <v>0</v>
          </cell>
          <cell r="K102">
            <v>0</v>
          </cell>
          <cell r="L102">
            <v>0</v>
          </cell>
          <cell r="M102">
            <v>1</v>
          </cell>
          <cell r="N102">
            <v>500</v>
          </cell>
          <cell r="O102">
            <v>500</v>
          </cell>
          <cell r="P102">
            <v>0</v>
          </cell>
          <cell r="Q102">
            <v>0</v>
          </cell>
          <cell r="R102">
            <v>0</v>
          </cell>
          <cell r="S102">
            <v>0</v>
          </cell>
          <cell r="T102">
            <v>0</v>
          </cell>
          <cell r="U102">
            <v>0</v>
          </cell>
          <cell r="V102">
            <v>1</v>
          </cell>
          <cell r="W102">
            <v>500</v>
          </cell>
          <cell r="X102">
            <v>0</v>
          </cell>
          <cell r="Y102">
            <v>0</v>
          </cell>
          <cell r="AA102">
            <v>0</v>
          </cell>
          <cell r="AC102">
            <v>0</v>
          </cell>
          <cell r="AE102">
            <v>0</v>
          </cell>
          <cell r="AG102">
            <v>0</v>
          </cell>
          <cell r="AI102">
            <v>0</v>
          </cell>
          <cell r="AK102">
            <v>0</v>
          </cell>
          <cell r="AM102">
            <v>0</v>
          </cell>
          <cell r="AO102">
            <v>0</v>
          </cell>
          <cell r="AQ102">
            <v>0</v>
          </cell>
          <cell r="AR102">
            <v>0</v>
          </cell>
          <cell r="AS102">
            <v>0</v>
          </cell>
          <cell r="AT102">
            <v>0</v>
          </cell>
          <cell r="AX102">
            <v>0</v>
          </cell>
          <cell r="AY102">
            <v>0</v>
          </cell>
          <cell r="AZ102">
            <v>0</v>
          </cell>
          <cell r="BA102">
            <v>0</v>
          </cell>
          <cell r="BB102">
            <v>0</v>
          </cell>
          <cell r="BC102">
            <v>0</v>
          </cell>
          <cell r="BD102">
            <v>0</v>
          </cell>
          <cell r="BE102">
            <v>0</v>
          </cell>
          <cell r="BF102">
            <v>0</v>
          </cell>
        </row>
        <row r="103">
          <cell r="A103">
            <v>63</v>
          </cell>
          <cell r="B103" t="str">
            <v>2.11.4</v>
          </cell>
          <cell r="C103" t="str">
            <v>Installation of new airvalve DN 150</v>
          </cell>
          <cell r="D103" t="str">
            <v>pc</v>
          </cell>
          <cell r="E103">
            <v>1</v>
          </cell>
          <cell r="F103">
            <v>1363.2</v>
          </cell>
          <cell r="G103">
            <v>1363.2</v>
          </cell>
          <cell r="H103">
            <v>0</v>
          </cell>
          <cell r="I103">
            <v>0</v>
          </cell>
          <cell r="J103">
            <v>0</v>
          </cell>
          <cell r="K103">
            <v>0</v>
          </cell>
          <cell r="L103">
            <v>0</v>
          </cell>
          <cell r="M103">
            <v>1</v>
          </cell>
          <cell r="N103">
            <v>1363.2</v>
          </cell>
          <cell r="O103">
            <v>1363.2</v>
          </cell>
          <cell r="P103">
            <v>0</v>
          </cell>
          <cell r="Q103">
            <v>0</v>
          </cell>
          <cell r="R103">
            <v>0</v>
          </cell>
          <cell r="S103">
            <v>0</v>
          </cell>
          <cell r="T103">
            <v>0</v>
          </cell>
          <cell r="U103">
            <v>0</v>
          </cell>
          <cell r="V103">
            <v>1</v>
          </cell>
          <cell r="W103">
            <v>1363.2</v>
          </cell>
          <cell r="X103">
            <v>0</v>
          </cell>
          <cell r="Y103">
            <v>0</v>
          </cell>
          <cell r="AA103">
            <v>0</v>
          </cell>
          <cell r="AC103">
            <v>0</v>
          </cell>
          <cell r="AE103">
            <v>0</v>
          </cell>
          <cell r="AG103">
            <v>0</v>
          </cell>
          <cell r="AI103">
            <v>0</v>
          </cell>
          <cell r="AK103">
            <v>0</v>
          </cell>
          <cell r="AM103">
            <v>0</v>
          </cell>
          <cell r="AO103">
            <v>0</v>
          </cell>
          <cell r="AQ103">
            <v>0</v>
          </cell>
          <cell r="AR103">
            <v>0</v>
          </cell>
          <cell r="AS103">
            <v>0</v>
          </cell>
          <cell r="AT103">
            <v>0</v>
          </cell>
          <cell r="AX103">
            <v>0</v>
          </cell>
          <cell r="AY103">
            <v>0</v>
          </cell>
          <cell r="AZ103">
            <v>0</v>
          </cell>
          <cell r="BA103">
            <v>0</v>
          </cell>
          <cell r="BB103">
            <v>0</v>
          </cell>
          <cell r="BC103">
            <v>0</v>
          </cell>
          <cell r="BD103">
            <v>0</v>
          </cell>
          <cell r="BE103">
            <v>0</v>
          </cell>
          <cell r="BF103">
            <v>0</v>
          </cell>
        </row>
        <row r="104">
          <cell r="C104" t="str">
            <v>Protection of existing river crossing as instructed by Engineer</v>
          </cell>
          <cell r="Z104" t="str">
            <v>x</v>
          </cell>
        </row>
        <row r="105">
          <cell r="A105">
            <v>64</v>
          </cell>
          <cell r="B105" t="str">
            <v>2.11.5</v>
          </cell>
          <cell r="C105" t="str">
            <v>General excavation including dewatering and protection of pit</v>
          </cell>
          <cell r="D105" t="str">
            <v>m³</v>
          </cell>
          <cell r="E105">
            <v>30</v>
          </cell>
          <cell r="F105">
            <v>250</v>
          </cell>
          <cell r="G105">
            <v>7500</v>
          </cell>
          <cell r="H105">
            <v>0</v>
          </cell>
          <cell r="I105">
            <v>0</v>
          </cell>
          <cell r="J105">
            <v>0</v>
          </cell>
          <cell r="K105">
            <v>0</v>
          </cell>
          <cell r="L105">
            <v>0</v>
          </cell>
          <cell r="M105">
            <v>30</v>
          </cell>
          <cell r="N105">
            <v>250</v>
          </cell>
          <cell r="O105">
            <v>7500</v>
          </cell>
          <cell r="P105">
            <v>0</v>
          </cell>
          <cell r="Q105">
            <v>0</v>
          </cell>
          <cell r="R105">
            <v>0</v>
          </cell>
          <cell r="S105">
            <v>0</v>
          </cell>
          <cell r="T105">
            <v>0</v>
          </cell>
          <cell r="U105">
            <v>0</v>
          </cell>
          <cell r="V105">
            <v>30</v>
          </cell>
          <cell r="W105">
            <v>7500</v>
          </cell>
          <cell r="X105">
            <v>0</v>
          </cell>
          <cell r="Y105">
            <v>0</v>
          </cell>
          <cell r="AA105">
            <v>0</v>
          </cell>
          <cell r="AC105">
            <v>0</v>
          </cell>
          <cell r="AE105">
            <v>0</v>
          </cell>
          <cell r="AG105">
            <v>0</v>
          </cell>
          <cell r="AI105">
            <v>0</v>
          </cell>
          <cell r="AK105">
            <v>0</v>
          </cell>
          <cell r="AM105">
            <v>0</v>
          </cell>
          <cell r="AO105">
            <v>0</v>
          </cell>
          <cell r="AQ105">
            <v>0</v>
          </cell>
          <cell r="AR105">
            <v>0</v>
          </cell>
          <cell r="AS105">
            <v>0</v>
          </cell>
          <cell r="AT105">
            <v>0</v>
          </cell>
          <cell r="AX105">
            <v>0</v>
          </cell>
          <cell r="AY105">
            <v>0</v>
          </cell>
          <cell r="AZ105">
            <v>0</v>
          </cell>
          <cell r="BA105">
            <v>0</v>
          </cell>
          <cell r="BB105">
            <v>0</v>
          </cell>
          <cell r="BC105">
            <v>0</v>
          </cell>
          <cell r="BD105">
            <v>0</v>
          </cell>
          <cell r="BE105">
            <v>0</v>
          </cell>
          <cell r="BF105">
            <v>0</v>
          </cell>
        </row>
        <row r="106">
          <cell r="A106">
            <v>65</v>
          </cell>
          <cell r="B106" t="str">
            <v>2.11.6</v>
          </cell>
          <cell r="C106" t="str">
            <v>Supply and placing of gabbions (filled with min. 1.5m3 stones dia 150 to 200mm)</v>
          </cell>
          <cell r="D106" t="str">
            <v>pc</v>
          </cell>
          <cell r="E106">
            <v>15</v>
          </cell>
          <cell r="F106">
            <v>600</v>
          </cell>
          <cell r="G106">
            <v>9000</v>
          </cell>
          <cell r="H106">
            <v>0</v>
          </cell>
          <cell r="I106">
            <v>0</v>
          </cell>
          <cell r="J106">
            <v>0</v>
          </cell>
          <cell r="K106">
            <v>0</v>
          </cell>
          <cell r="L106">
            <v>0</v>
          </cell>
          <cell r="M106">
            <v>15</v>
          </cell>
          <cell r="N106">
            <v>600</v>
          </cell>
          <cell r="O106">
            <v>9000</v>
          </cell>
          <cell r="P106">
            <v>0</v>
          </cell>
          <cell r="Q106">
            <v>0</v>
          </cell>
          <cell r="R106">
            <v>0</v>
          </cell>
          <cell r="S106">
            <v>0</v>
          </cell>
          <cell r="T106">
            <v>0</v>
          </cell>
          <cell r="U106">
            <v>0</v>
          </cell>
          <cell r="V106">
            <v>15</v>
          </cell>
          <cell r="W106">
            <v>9000</v>
          </cell>
          <cell r="X106">
            <v>0</v>
          </cell>
          <cell r="Y106">
            <v>0</v>
          </cell>
          <cell r="AA106">
            <v>0</v>
          </cell>
          <cell r="AC106">
            <v>0</v>
          </cell>
          <cell r="AE106">
            <v>0</v>
          </cell>
          <cell r="AG106">
            <v>0</v>
          </cell>
          <cell r="AI106">
            <v>0</v>
          </cell>
          <cell r="AK106">
            <v>0</v>
          </cell>
          <cell r="AM106">
            <v>0</v>
          </cell>
          <cell r="AO106">
            <v>0</v>
          </cell>
          <cell r="AQ106">
            <v>0</v>
          </cell>
          <cell r="AR106">
            <v>0</v>
          </cell>
          <cell r="AS106">
            <v>0</v>
          </cell>
          <cell r="AT106">
            <v>0</v>
          </cell>
          <cell r="AX106">
            <v>0</v>
          </cell>
          <cell r="AY106">
            <v>0</v>
          </cell>
          <cell r="AZ106">
            <v>0</v>
          </cell>
          <cell r="BA106">
            <v>0</v>
          </cell>
          <cell r="BB106">
            <v>0</v>
          </cell>
          <cell r="BC106">
            <v>0</v>
          </cell>
          <cell r="BD106">
            <v>0</v>
          </cell>
          <cell r="BE106">
            <v>0</v>
          </cell>
          <cell r="BF106">
            <v>0</v>
          </cell>
        </row>
        <row r="107">
          <cell r="A107">
            <v>66</v>
          </cell>
          <cell r="B107" t="str">
            <v>2.11.7</v>
          </cell>
          <cell r="C107" t="str">
            <v>Supply and placing of mass concrete C12/15</v>
          </cell>
          <cell r="D107" t="str">
            <v>m³</v>
          </cell>
          <cell r="E107">
            <v>30</v>
          </cell>
          <cell r="F107">
            <v>125</v>
          </cell>
          <cell r="G107">
            <v>3750</v>
          </cell>
          <cell r="H107">
            <v>0</v>
          </cell>
          <cell r="I107">
            <v>0</v>
          </cell>
          <cell r="J107">
            <v>0</v>
          </cell>
          <cell r="K107">
            <v>0</v>
          </cell>
          <cell r="L107">
            <v>0</v>
          </cell>
          <cell r="M107">
            <v>30</v>
          </cell>
          <cell r="N107">
            <v>125</v>
          </cell>
          <cell r="O107">
            <v>3750</v>
          </cell>
          <cell r="P107">
            <v>0</v>
          </cell>
          <cell r="Q107">
            <v>0</v>
          </cell>
          <cell r="R107">
            <v>0</v>
          </cell>
          <cell r="S107">
            <v>0</v>
          </cell>
          <cell r="T107">
            <v>0</v>
          </cell>
          <cell r="U107">
            <v>0</v>
          </cell>
          <cell r="V107">
            <v>30</v>
          </cell>
          <cell r="W107">
            <v>3750</v>
          </cell>
          <cell r="X107">
            <v>0</v>
          </cell>
          <cell r="Y107">
            <v>0</v>
          </cell>
          <cell r="AA107">
            <v>0</v>
          </cell>
          <cell r="AC107">
            <v>0</v>
          </cell>
          <cell r="AE107">
            <v>0</v>
          </cell>
          <cell r="AG107">
            <v>0</v>
          </cell>
          <cell r="AI107">
            <v>0</v>
          </cell>
          <cell r="AK107">
            <v>0</v>
          </cell>
          <cell r="AM107">
            <v>0</v>
          </cell>
          <cell r="AO107">
            <v>0</v>
          </cell>
          <cell r="AQ107">
            <v>0</v>
          </cell>
          <cell r="AR107">
            <v>0</v>
          </cell>
          <cell r="AS107">
            <v>0</v>
          </cell>
          <cell r="AT107">
            <v>0</v>
          </cell>
          <cell r="AX107">
            <v>0</v>
          </cell>
          <cell r="AY107">
            <v>0</v>
          </cell>
          <cell r="AZ107">
            <v>0</v>
          </cell>
          <cell r="BA107">
            <v>0</v>
          </cell>
          <cell r="BB107">
            <v>0</v>
          </cell>
          <cell r="BC107">
            <v>0</v>
          </cell>
          <cell r="BD107">
            <v>0</v>
          </cell>
          <cell r="BE107">
            <v>0</v>
          </cell>
          <cell r="BF107">
            <v>0</v>
          </cell>
        </row>
        <row r="108">
          <cell r="C108" t="str">
            <v>P2-0 House Connections</v>
          </cell>
          <cell r="Z108" t="str">
            <v>x</v>
          </cell>
        </row>
        <row r="109">
          <cell r="B109" t="str">
            <v>3.0</v>
          </cell>
          <cell r="C109" t="str">
            <v>TRENCHING, PIPES AND FITTINGS for HC</v>
          </cell>
          <cell r="Z109" t="str">
            <v>x</v>
          </cell>
        </row>
        <row r="110">
          <cell r="C110" t="str">
            <v>The following items combine a variety of works such as earthworks, civil works, supplies, mechanical works for pipe laying, testing, destroying of existing pipes, crossing and reinstatement of other underground communications, etc,…All costs are deemed to</v>
          </cell>
          <cell r="Z110" t="str">
            <v>x</v>
          </cell>
        </row>
        <row r="111">
          <cell r="B111" t="str">
            <v>3.1</v>
          </cell>
          <cell r="C111" t="str">
            <v>Surface cutting and reinstatement for HC</v>
          </cell>
          <cell r="Z111" t="str">
            <v>x</v>
          </cell>
        </row>
        <row r="112">
          <cell r="C112" t="str">
            <v>All works for cutting and excavating surface, to depth of 30cm, and final re-instatement, re-painting road markings, replacing kerb stones etc, including materials etc. Quantities for payment according to trench width as given in standard drawings!</v>
          </cell>
          <cell r="Z112" t="str">
            <v>x</v>
          </cell>
        </row>
        <row r="113">
          <cell r="A113">
            <v>67</v>
          </cell>
          <cell r="B113" t="str">
            <v>3.1.1</v>
          </cell>
          <cell r="C113" t="str">
            <v>asphalt</v>
          </cell>
          <cell r="D113" t="str">
            <v>m²</v>
          </cell>
          <cell r="E113">
            <v>800</v>
          </cell>
          <cell r="F113">
            <v>35</v>
          </cell>
          <cell r="G113">
            <v>28000</v>
          </cell>
          <cell r="H113">
            <v>0</v>
          </cell>
          <cell r="I113">
            <v>0</v>
          </cell>
          <cell r="J113">
            <v>366.66666666666674</v>
          </cell>
          <cell r="K113">
            <v>-11</v>
          </cell>
          <cell r="L113">
            <v>0</v>
          </cell>
          <cell r="M113">
            <v>1166.6666666666667</v>
          </cell>
          <cell r="N113">
            <v>24</v>
          </cell>
          <cell r="O113">
            <v>28000</v>
          </cell>
          <cell r="P113">
            <v>2321.34</v>
          </cell>
          <cell r="Q113">
            <v>55712.159999999996</v>
          </cell>
          <cell r="R113">
            <v>0</v>
          </cell>
          <cell r="S113">
            <v>0</v>
          </cell>
          <cell r="T113">
            <v>2321.34</v>
          </cell>
          <cell r="U113">
            <v>55712.159999999996</v>
          </cell>
          <cell r="V113">
            <v>-1154.6733333333334</v>
          </cell>
          <cell r="W113">
            <v>-27712.159999999996</v>
          </cell>
          <cell r="X113">
            <v>0</v>
          </cell>
          <cell r="Y113">
            <v>0</v>
          </cell>
          <cell r="AA113">
            <v>0</v>
          </cell>
          <cell r="AB113">
            <v>1318.38</v>
          </cell>
          <cell r="AC113">
            <v>31641.119999999999</v>
          </cell>
          <cell r="AD113">
            <v>990.7</v>
          </cell>
          <cell r="AE113">
            <v>23776.799999999999</v>
          </cell>
          <cell r="AG113">
            <v>0</v>
          </cell>
          <cell r="AI113">
            <v>0</v>
          </cell>
          <cell r="AK113">
            <v>0</v>
          </cell>
          <cell r="AL113">
            <v>12.26</v>
          </cell>
          <cell r="AM113">
            <v>294.24</v>
          </cell>
          <cell r="AO113">
            <v>0</v>
          </cell>
          <cell r="AQ113">
            <v>0</v>
          </cell>
          <cell r="AR113">
            <v>0</v>
          </cell>
          <cell r="AS113">
            <v>0</v>
          </cell>
          <cell r="AT113">
            <v>0</v>
          </cell>
          <cell r="AX113">
            <v>0</v>
          </cell>
          <cell r="AY113">
            <v>0</v>
          </cell>
          <cell r="AZ113">
            <v>0</v>
          </cell>
          <cell r="BA113">
            <v>366.66666666666674</v>
          </cell>
          <cell r="BB113">
            <v>-11</v>
          </cell>
          <cell r="BC113">
            <v>0</v>
          </cell>
          <cell r="BD113">
            <v>0</v>
          </cell>
          <cell r="BE113">
            <v>0</v>
          </cell>
          <cell r="BF113">
            <v>0</v>
          </cell>
        </row>
        <row r="114">
          <cell r="A114">
            <v>68</v>
          </cell>
          <cell r="B114" t="str">
            <v>3.1.2</v>
          </cell>
          <cell r="C114" t="str">
            <v>concrete</v>
          </cell>
          <cell r="D114" t="str">
            <v>m²</v>
          </cell>
          <cell r="E114">
            <v>100</v>
          </cell>
          <cell r="F114">
            <v>15</v>
          </cell>
          <cell r="G114">
            <v>1500</v>
          </cell>
          <cell r="H114">
            <v>0</v>
          </cell>
          <cell r="I114">
            <v>0</v>
          </cell>
          <cell r="J114">
            <v>0</v>
          </cell>
          <cell r="K114">
            <v>0</v>
          </cell>
          <cell r="L114">
            <v>0</v>
          </cell>
          <cell r="M114">
            <v>100</v>
          </cell>
          <cell r="N114">
            <v>15</v>
          </cell>
          <cell r="O114">
            <v>1500</v>
          </cell>
          <cell r="P114">
            <v>106</v>
          </cell>
          <cell r="Q114">
            <v>1590</v>
          </cell>
          <cell r="R114">
            <v>0</v>
          </cell>
          <cell r="S114">
            <v>0</v>
          </cell>
          <cell r="T114">
            <v>106</v>
          </cell>
          <cell r="U114">
            <v>1590</v>
          </cell>
          <cell r="V114">
            <v>-6</v>
          </cell>
          <cell r="W114">
            <v>-90</v>
          </cell>
          <cell r="X114">
            <v>0</v>
          </cell>
          <cell r="Y114">
            <v>0</v>
          </cell>
          <cell r="AA114">
            <v>0</v>
          </cell>
          <cell r="AC114">
            <v>0</v>
          </cell>
          <cell r="AE114">
            <v>0</v>
          </cell>
          <cell r="AF114">
            <v>58</v>
          </cell>
          <cell r="AG114">
            <v>870</v>
          </cell>
          <cell r="AH114">
            <v>48</v>
          </cell>
          <cell r="AI114">
            <v>720</v>
          </cell>
          <cell r="AK114">
            <v>0</v>
          </cell>
          <cell r="AM114">
            <v>0</v>
          </cell>
          <cell r="AO114">
            <v>0</v>
          </cell>
          <cell r="AQ114">
            <v>0</v>
          </cell>
          <cell r="AR114">
            <v>0</v>
          </cell>
          <cell r="AS114">
            <v>0</v>
          </cell>
          <cell r="AT114">
            <v>0</v>
          </cell>
          <cell r="AX114">
            <v>0</v>
          </cell>
          <cell r="AY114">
            <v>0</v>
          </cell>
          <cell r="AZ114">
            <v>0</v>
          </cell>
          <cell r="BA114">
            <v>0</v>
          </cell>
          <cell r="BB114">
            <v>0</v>
          </cell>
          <cell r="BC114">
            <v>0</v>
          </cell>
          <cell r="BD114">
            <v>0</v>
          </cell>
          <cell r="BE114">
            <v>0</v>
          </cell>
          <cell r="BF114">
            <v>0</v>
          </cell>
        </row>
        <row r="115">
          <cell r="A115">
            <v>69</v>
          </cell>
          <cell r="B115" t="str">
            <v>3.1.3</v>
          </cell>
          <cell r="C115" t="str">
            <v>gravel or grass</v>
          </cell>
          <cell r="D115" t="str">
            <v>m²</v>
          </cell>
          <cell r="E115">
            <v>500</v>
          </cell>
          <cell r="F115">
            <v>6</v>
          </cell>
          <cell r="G115">
            <v>3000</v>
          </cell>
          <cell r="H115">
            <v>0</v>
          </cell>
          <cell r="I115">
            <v>0</v>
          </cell>
          <cell r="J115">
            <v>0</v>
          </cell>
          <cell r="K115">
            <v>0</v>
          </cell>
          <cell r="L115">
            <v>0</v>
          </cell>
          <cell r="M115">
            <v>500</v>
          </cell>
          <cell r="N115">
            <v>6</v>
          </cell>
          <cell r="O115">
            <v>3000</v>
          </cell>
          <cell r="P115">
            <v>495.36</v>
          </cell>
          <cell r="Q115">
            <v>2972.16</v>
          </cell>
          <cell r="R115">
            <v>0</v>
          </cell>
          <cell r="S115">
            <v>0</v>
          </cell>
          <cell r="T115">
            <v>495.36</v>
          </cell>
          <cell r="U115">
            <v>2972.16</v>
          </cell>
          <cell r="V115">
            <v>4.6399999999999864</v>
          </cell>
          <cell r="W115">
            <v>27.840000000000146</v>
          </cell>
          <cell r="X115">
            <v>0</v>
          </cell>
          <cell r="Y115">
            <v>0</v>
          </cell>
          <cell r="AA115">
            <v>0</v>
          </cell>
          <cell r="AC115">
            <v>0</v>
          </cell>
          <cell r="AE115">
            <v>0</v>
          </cell>
          <cell r="AF115">
            <v>284</v>
          </cell>
          <cell r="AG115">
            <v>1704</v>
          </cell>
          <cell r="AH115">
            <v>211.36</v>
          </cell>
          <cell r="AI115">
            <v>1268.1600000000001</v>
          </cell>
          <cell r="AK115">
            <v>0</v>
          </cell>
          <cell r="AM115">
            <v>0</v>
          </cell>
          <cell r="AO115">
            <v>0</v>
          </cell>
          <cell r="AQ115">
            <v>0</v>
          </cell>
          <cell r="AR115">
            <v>0</v>
          </cell>
          <cell r="AS115">
            <v>0</v>
          </cell>
          <cell r="AT115">
            <v>0</v>
          </cell>
          <cell r="AX115">
            <v>0</v>
          </cell>
          <cell r="AY115">
            <v>0</v>
          </cell>
          <cell r="AZ115">
            <v>0</v>
          </cell>
          <cell r="BA115">
            <v>0</v>
          </cell>
          <cell r="BB115">
            <v>0</v>
          </cell>
          <cell r="BC115">
            <v>0</v>
          </cell>
          <cell r="BD115">
            <v>0</v>
          </cell>
          <cell r="BE115">
            <v>0</v>
          </cell>
          <cell r="BF115">
            <v>0</v>
          </cell>
        </row>
        <row r="116">
          <cell r="A116">
            <v>70</v>
          </cell>
          <cell r="B116" t="str">
            <v>3.1.4</v>
          </cell>
          <cell r="C116" t="str">
            <v>Artificial surface other than asphalt, concrete or gravel</v>
          </cell>
          <cell r="D116" t="str">
            <v>m²</v>
          </cell>
          <cell r="E116">
            <v>300</v>
          </cell>
          <cell r="F116">
            <v>12</v>
          </cell>
          <cell r="G116">
            <v>3600</v>
          </cell>
          <cell r="H116">
            <v>0</v>
          </cell>
          <cell r="I116">
            <v>0</v>
          </cell>
          <cell r="J116">
            <v>0</v>
          </cell>
          <cell r="K116">
            <v>0</v>
          </cell>
          <cell r="L116">
            <v>0</v>
          </cell>
          <cell r="M116">
            <v>300</v>
          </cell>
          <cell r="N116">
            <v>12</v>
          </cell>
          <cell r="O116">
            <v>3600</v>
          </cell>
          <cell r="P116">
            <v>297.32</v>
          </cell>
          <cell r="Q116">
            <v>3567.84</v>
          </cell>
          <cell r="R116">
            <v>0</v>
          </cell>
          <cell r="S116">
            <v>0</v>
          </cell>
          <cell r="T116">
            <v>297.32</v>
          </cell>
          <cell r="U116">
            <v>3567.84</v>
          </cell>
          <cell r="V116">
            <v>2.6800000000000068</v>
          </cell>
          <cell r="W116">
            <v>32.159999999999854</v>
          </cell>
          <cell r="X116">
            <v>0</v>
          </cell>
          <cell r="Y116">
            <v>0</v>
          </cell>
          <cell r="AA116">
            <v>0</v>
          </cell>
          <cell r="AC116">
            <v>0</v>
          </cell>
          <cell r="AE116">
            <v>0</v>
          </cell>
          <cell r="AF116">
            <v>184</v>
          </cell>
          <cell r="AG116">
            <v>2208</v>
          </cell>
          <cell r="AH116">
            <v>113.32</v>
          </cell>
          <cell r="AI116">
            <v>1359.84</v>
          </cell>
          <cell r="AK116">
            <v>0</v>
          </cell>
          <cell r="AM116">
            <v>0</v>
          </cell>
          <cell r="AO116">
            <v>0</v>
          </cell>
          <cell r="AQ116">
            <v>0</v>
          </cell>
          <cell r="AR116">
            <v>0</v>
          </cell>
          <cell r="AS116">
            <v>0</v>
          </cell>
          <cell r="AT116">
            <v>0</v>
          </cell>
          <cell r="AX116">
            <v>0</v>
          </cell>
          <cell r="AY116">
            <v>0</v>
          </cell>
          <cell r="AZ116">
            <v>0</v>
          </cell>
          <cell r="BA116">
            <v>0</v>
          </cell>
          <cell r="BB116">
            <v>0</v>
          </cell>
          <cell r="BC116">
            <v>0</v>
          </cell>
          <cell r="BD116">
            <v>0</v>
          </cell>
          <cell r="BE116">
            <v>0</v>
          </cell>
          <cell r="BF116">
            <v>0</v>
          </cell>
        </row>
        <row r="117">
          <cell r="B117" t="str">
            <v>3.2</v>
          </cell>
          <cell r="C117" t="str">
            <v>Trenching and pipe laying for HC</v>
          </cell>
          <cell r="Z117" t="str">
            <v>x</v>
          </cell>
        </row>
        <row r="118">
          <cell r="C118" t="str">
            <v>Supply and installation of HDPE pipework, including all bends, fittings, specials, warning tapes, testing of pipes as specified, disinfection of pipes; covering also all necessary earthworks such as excavation,backfilling in maximum 30cm layers from/to le</v>
          </cell>
          <cell r="Z118" t="str">
            <v>x</v>
          </cell>
        </row>
        <row r="119">
          <cell r="A119">
            <v>71</v>
          </cell>
          <cell r="B119" t="str">
            <v>3.2.1</v>
          </cell>
          <cell r="C119" t="str">
            <v>DO (DN) 32(25)</v>
          </cell>
          <cell r="D119" t="str">
            <v>m</v>
          </cell>
          <cell r="E119">
            <v>1800</v>
          </cell>
          <cell r="F119">
            <v>9.4600000000000009</v>
          </cell>
          <cell r="G119">
            <v>17028</v>
          </cell>
          <cell r="H119">
            <v>0</v>
          </cell>
          <cell r="I119">
            <v>0</v>
          </cell>
          <cell r="J119">
            <v>0</v>
          </cell>
          <cell r="K119">
            <v>0</v>
          </cell>
          <cell r="L119">
            <v>0</v>
          </cell>
          <cell r="M119">
            <v>1800</v>
          </cell>
          <cell r="N119">
            <v>9.4600000000000009</v>
          </cell>
          <cell r="O119">
            <v>17028</v>
          </cell>
          <cell r="P119">
            <v>2606.6</v>
          </cell>
          <cell r="Q119">
            <v>24658.44</v>
          </cell>
          <cell r="R119">
            <v>0</v>
          </cell>
          <cell r="S119">
            <v>0</v>
          </cell>
          <cell r="T119">
            <v>2606.6</v>
          </cell>
          <cell r="U119">
            <v>24658.44</v>
          </cell>
          <cell r="V119">
            <v>-806.59999999999991</v>
          </cell>
          <cell r="W119">
            <v>-7630.4399999999987</v>
          </cell>
          <cell r="X119">
            <v>0</v>
          </cell>
          <cell r="Y119">
            <v>0</v>
          </cell>
          <cell r="Z119">
            <v>1156.8399999999999</v>
          </cell>
          <cell r="AA119">
            <v>10943.71</v>
          </cell>
          <cell r="AB119">
            <v>330.58</v>
          </cell>
          <cell r="AC119">
            <v>3127.29</v>
          </cell>
          <cell r="AD119">
            <v>541.03</v>
          </cell>
          <cell r="AE119">
            <v>5118.1400000000003</v>
          </cell>
          <cell r="AF119">
            <v>97.7</v>
          </cell>
          <cell r="AG119">
            <v>924.24</v>
          </cell>
          <cell r="AH119">
            <v>272.3</v>
          </cell>
          <cell r="AI119">
            <v>2575.96</v>
          </cell>
          <cell r="AJ119">
            <v>133.09</v>
          </cell>
          <cell r="AK119">
            <v>1259.03</v>
          </cell>
          <cell r="AL119">
            <v>75.06</v>
          </cell>
          <cell r="AM119">
            <v>710.07</v>
          </cell>
          <cell r="AO119">
            <v>0</v>
          </cell>
          <cell r="AQ119">
            <v>0</v>
          </cell>
          <cell r="AR119">
            <v>0</v>
          </cell>
          <cell r="AS119">
            <v>0</v>
          </cell>
          <cell r="AT119">
            <v>0</v>
          </cell>
          <cell r="AX119">
            <v>0</v>
          </cell>
          <cell r="AY119">
            <v>0</v>
          </cell>
          <cell r="AZ119">
            <v>0</v>
          </cell>
          <cell r="BA119">
            <v>0</v>
          </cell>
          <cell r="BB119">
            <v>0</v>
          </cell>
          <cell r="BC119">
            <v>0</v>
          </cell>
          <cell r="BD119">
            <v>0</v>
          </cell>
          <cell r="BE119">
            <v>0</v>
          </cell>
          <cell r="BF119">
            <v>0</v>
          </cell>
        </row>
        <row r="120">
          <cell r="A120">
            <v>72</v>
          </cell>
          <cell r="B120" t="str">
            <v>3.2.2</v>
          </cell>
          <cell r="C120" t="str">
            <v>DO (DN) 40 (32)</v>
          </cell>
          <cell r="D120" t="str">
            <v>m</v>
          </cell>
          <cell r="E120">
            <v>100</v>
          </cell>
          <cell r="F120">
            <v>11.04</v>
          </cell>
          <cell r="G120">
            <v>1104</v>
          </cell>
          <cell r="H120">
            <v>0</v>
          </cell>
          <cell r="I120">
            <v>0</v>
          </cell>
          <cell r="J120">
            <v>0</v>
          </cell>
          <cell r="K120">
            <v>0</v>
          </cell>
          <cell r="L120">
            <v>0</v>
          </cell>
          <cell r="M120">
            <v>100</v>
          </cell>
          <cell r="N120">
            <v>11.04</v>
          </cell>
          <cell r="O120">
            <v>1104</v>
          </cell>
          <cell r="P120">
            <v>838.5</v>
          </cell>
          <cell r="Q120">
            <v>9257.0500000000011</v>
          </cell>
          <cell r="R120">
            <v>0</v>
          </cell>
          <cell r="S120">
            <v>0</v>
          </cell>
          <cell r="T120">
            <v>838.5</v>
          </cell>
          <cell r="U120">
            <v>9257.0500000000011</v>
          </cell>
          <cell r="V120">
            <v>-738.5</v>
          </cell>
          <cell r="W120">
            <v>-8153.0500000000011</v>
          </cell>
          <cell r="X120">
            <v>0</v>
          </cell>
          <cell r="Y120">
            <v>0</v>
          </cell>
          <cell r="Z120">
            <v>389.98</v>
          </cell>
          <cell r="AA120">
            <v>4305.38</v>
          </cell>
          <cell r="AB120">
            <v>110.11</v>
          </cell>
          <cell r="AC120">
            <v>1215.6099999999999</v>
          </cell>
          <cell r="AD120">
            <v>58.88</v>
          </cell>
          <cell r="AE120">
            <v>650.04</v>
          </cell>
          <cell r="AF120">
            <v>31.9</v>
          </cell>
          <cell r="AG120">
            <v>352.18</v>
          </cell>
          <cell r="AH120">
            <v>102.73</v>
          </cell>
          <cell r="AI120">
            <v>1134.1400000000001</v>
          </cell>
          <cell r="AJ120">
            <v>115.99</v>
          </cell>
          <cell r="AK120">
            <v>1280.53</v>
          </cell>
          <cell r="AL120">
            <v>28.91</v>
          </cell>
          <cell r="AM120">
            <v>319.17</v>
          </cell>
          <cell r="AO120">
            <v>0</v>
          </cell>
          <cell r="AQ120">
            <v>0</v>
          </cell>
          <cell r="AR120">
            <v>0</v>
          </cell>
          <cell r="AS120">
            <v>0</v>
          </cell>
          <cell r="AT120">
            <v>0</v>
          </cell>
          <cell r="AX120">
            <v>0</v>
          </cell>
          <cell r="AY120">
            <v>0</v>
          </cell>
          <cell r="AZ120">
            <v>0</v>
          </cell>
          <cell r="BA120">
            <v>0</v>
          </cell>
          <cell r="BB120">
            <v>0</v>
          </cell>
          <cell r="BC120">
            <v>0</v>
          </cell>
          <cell r="BD120">
            <v>0</v>
          </cell>
          <cell r="BE120">
            <v>0</v>
          </cell>
          <cell r="BF120">
            <v>0</v>
          </cell>
        </row>
        <row r="121">
          <cell r="A121">
            <v>73</v>
          </cell>
          <cell r="B121" t="str">
            <v>3.2.3</v>
          </cell>
          <cell r="C121" t="str">
            <v>DO (DN) 50 (40)</v>
          </cell>
          <cell r="D121" t="str">
            <v>m</v>
          </cell>
          <cell r="E121">
            <v>400</v>
          </cell>
          <cell r="F121">
            <v>15.78</v>
          </cell>
          <cell r="G121">
            <v>6312</v>
          </cell>
          <cell r="H121">
            <v>0</v>
          </cell>
          <cell r="I121">
            <v>0</v>
          </cell>
          <cell r="J121">
            <v>0</v>
          </cell>
          <cell r="K121">
            <v>0</v>
          </cell>
          <cell r="L121">
            <v>0</v>
          </cell>
          <cell r="M121">
            <v>400</v>
          </cell>
          <cell r="N121">
            <v>15.78</v>
          </cell>
          <cell r="O121">
            <v>6312</v>
          </cell>
          <cell r="P121">
            <v>1040.17</v>
          </cell>
          <cell r="Q121">
            <v>16413.879999999997</v>
          </cell>
          <cell r="R121">
            <v>0</v>
          </cell>
          <cell r="S121">
            <v>0</v>
          </cell>
          <cell r="T121">
            <v>1040.17</v>
          </cell>
          <cell r="U121">
            <v>16413.879999999997</v>
          </cell>
          <cell r="V121">
            <v>-640.17000000000007</v>
          </cell>
          <cell r="W121">
            <v>-10101.879999999997</v>
          </cell>
          <cell r="X121">
            <v>0</v>
          </cell>
          <cell r="Y121">
            <v>0</v>
          </cell>
          <cell r="Z121">
            <v>318.99</v>
          </cell>
          <cell r="AA121">
            <v>5033.66</v>
          </cell>
          <cell r="AC121">
            <v>0</v>
          </cell>
          <cell r="AD121">
            <v>237.26</v>
          </cell>
          <cell r="AE121">
            <v>3743.96</v>
          </cell>
          <cell r="AF121">
            <v>4</v>
          </cell>
          <cell r="AG121">
            <v>63.12</v>
          </cell>
          <cell r="AH121">
            <v>271.2</v>
          </cell>
          <cell r="AI121">
            <v>4279.54</v>
          </cell>
          <cell r="AJ121">
            <v>187.72</v>
          </cell>
          <cell r="AK121">
            <v>2962.22</v>
          </cell>
          <cell r="AL121">
            <v>21</v>
          </cell>
          <cell r="AM121">
            <v>331.38</v>
          </cell>
          <cell r="AO121">
            <v>0</v>
          </cell>
          <cell r="AQ121">
            <v>0</v>
          </cell>
          <cell r="AR121">
            <v>0</v>
          </cell>
          <cell r="AS121">
            <v>0</v>
          </cell>
          <cell r="AT121">
            <v>0</v>
          </cell>
          <cell r="AX121">
            <v>0</v>
          </cell>
          <cell r="AY121">
            <v>0</v>
          </cell>
          <cell r="AZ121">
            <v>0</v>
          </cell>
          <cell r="BA121">
            <v>0</v>
          </cell>
          <cell r="BB121">
            <v>0</v>
          </cell>
          <cell r="BC121">
            <v>0</v>
          </cell>
          <cell r="BD121">
            <v>0</v>
          </cell>
          <cell r="BE121">
            <v>0</v>
          </cell>
          <cell r="BF121">
            <v>0</v>
          </cell>
        </row>
        <row r="122">
          <cell r="A122">
            <v>74</v>
          </cell>
          <cell r="B122" t="str">
            <v>3.2.4</v>
          </cell>
          <cell r="C122" t="str">
            <v>DO (DN) 63 (50)</v>
          </cell>
          <cell r="D122" t="str">
            <v>m</v>
          </cell>
          <cell r="E122">
            <v>500</v>
          </cell>
          <cell r="F122">
            <v>22.09</v>
          </cell>
          <cell r="G122">
            <v>11045</v>
          </cell>
          <cell r="H122">
            <v>0</v>
          </cell>
          <cell r="I122">
            <v>0</v>
          </cell>
          <cell r="J122">
            <v>0</v>
          </cell>
          <cell r="K122">
            <v>0</v>
          </cell>
          <cell r="L122">
            <v>0</v>
          </cell>
          <cell r="M122">
            <v>500</v>
          </cell>
          <cell r="N122">
            <v>22.09</v>
          </cell>
          <cell r="O122">
            <v>11045</v>
          </cell>
          <cell r="P122">
            <v>1798.95</v>
          </cell>
          <cell r="Q122">
            <v>39738.810000000005</v>
          </cell>
          <cell r="R122">
            <v>26.48</v>
          </cell>
          <cell r="S122">
            <v>584.94000000000005</v>
          </cell>
          <cell r="T122">
            <v>1825.43</v>
          </cell>
          <cell r="U122">
            <v>40323.750000000007</v>
          </cell>
          <cell r="V122">
            <v>-1325.43</v>
          </cell>
          <cell r="W122">
            <v>-29278.750000000007</v>
          </cell>
          <cell r="X122">
            <v>0</v>
          </cell>
          <cell r="Y122">
            <v>0</v>
          </cell>
          <cell r="Z122">
            <v>50.5</v>
          </cell>
          <cell r="AA122">
            <v>1115.55</v>
          </cell>
          <cell r="AB122">
            <v>553.91</v>
          </cell>
          <cell r="AC122">
            <v>12235.87</v>
          </cell>
          <cell r="AD122">
            <v>294.89</v>
          </cell>
          <cell r="AE122">
            <v>6514.12</v>
          </cell>
          <cell r="AG122">
            <v>0</v>
          </cell>
          <cell r="AH122">
            <v>182.98</v>
          </cell>
          <cell r="AI122">
            <v>4042.03</v>
          </cell>
          <cell r="AJ122">
            <v>657.75</v>
          </cell>
          <cell r="AK122">
            <v>14529.7</v>
          </cell>
          <cell r="AL122">
            <v>58.92</v>
          </cell>
          <cell r="AM122">
            <v>1301.54</v>
          </cell>
          <cell r="AN122">
            <v>26.48</v>
          </cell>
          <cell r="AO122">
            <v>584.94000000000005</v>
          </cell>
          <cell r="AQ122">
            <v>0</v>
          </cell>
          <cell r="AR122">
            <v>0</v>
          </cell>
          <cell r="AS122">
            <v>0</v>
          </cell>
          <cell r="AT122">
            <v>0</v>
          </cell>
          <cell r="AX122">
            <v>0</v>
          </cell>
          <cell r="AY122">
            <v>0</v>
          </cell>
          <cell r="AZ122">
            <v>0</v>
          </cell>
          <cell r="BA122">
            <v>0</v>
          </cell>
          <cell r="BB122">
            <v>0</v>
          </cell>
          <cell r="BC122">
            <v>0</v>
          </cell>
          <cell r="BD122">
            <v>0</v>
          </cell>
          <cell r="BE122">
            <v>0</v>
          </cell>
          <cell r="BF122">
            <v>0</v>
          </cell>
        </row>
        <row r="123">
          <cell r="A123">
            <v>75</v>
          </cell>
          <cell r="B123" t="str">
            <v>3.2.5</v>
          </cell>
          <cell r="C123" t="str">
            <v>DO (DN) 75 (65)</v>
          </cell>
          <cell r="D123" t="str">
            <v>m</v>
          </cell>
          <cell r="E123">
            <v>300</v>
          </cell>
          <cell r="F123">
            <v>25.24</v>
          </cell>
          <cell r="G123">
            <v>7572</v>
          </cell>
          <cell r="H123">
            <v>0</v>
          </cell>
          <cell r="I123">
            <v>0</v>
          </cell>
          <cell r="J123">
            <v>0</v>
          </cell>
          <cell r="K123">
            <v>0</v>
          </cell>
          <cell r="L123">
            <v>0</v>
          </cell>
          <cell r="M123">
            <v>300</v>
          </cell>
          <cell r="N123">
            <v>25.24</v>
          </cell>
          <cell r="O123">
            <v>7572</v>
          </cell>
          <cell r="P123">
            <v>409.99</v>
          </cell>
          <cell r="Q123">
            <v>10348.14</v>
          </cell>
          <cell r="R123">
            <v>0</v>
          </cell>
          <cell r="S123">
            <v>0</v>
          </cell>
          <cell r="T123">
            <v>409.99</v>
          </cell>
          <cell r="U123">
            <v>10348.14</v>
          </cell>
          <cell r="V123">
            <v>-109.99000000000001</v>
          </cell>
          <cell r="W123">
            <v>-2776.1399999999994</v>
          </cell>
          <cell r="X123">
            <v>0</v>
          </cell>
          <cell r="Y123">
            <v>0</v>
          </cell>
          <cell r="AA123">
            <v>0</v>
          </cell>
          <cell r="AB123">
            <v>29.63</v>
          </cell>
          <cell r="AC123">
            <v>747.86</v>
          </cell>
          <cell r="AD123">
            <v>32.31</v>
          </cell>
          <cell r="AE123">
            <v>815.5</v>
          </cell>
          <cell r="AG123">
            <v>0</v>
          </cell>
          <cell r="AH123">
            <v>136.04</v>
          </cell>
          <cell r="AI123">
            <v>3433.65</v>
          </cell>
          <cell r="AJ123">
            <v>212.01</v>
          </cell>
          <cell r="AK123">
            <v>5351.13</v>
          </cell>
          <cell r="AM123">
            <v>0</v>
          </cell>
          <cell r="AO123">
            <v>0</v>
          </cell>
          <cell r="AQ123">
            <v>0</v>
          </cell>
          <cell r="AR123">
            <v>0</v>
          </cell>
          <cell r="AS123">
            <v>0</v>
          </cell>
          <cell r="AT123">
            <v>0</v>
          </cell>
          <cell r="AX123">
            <v>0</v>
          </cell>
          <cell r="AY123">
            <v>0</v>
          </cell>
          <cell r="AZ123">
            <v>0</v>
          </cell>
          <cell r="BA123">
            <v>0</v>
          </cell>
          <cell r="BB123">
            <v>0</v>
          </cell>
          <cell r="BC123">
            <v>0</v>
          </cell>
          <cell r="BD123">
            <v>0</v>
          </cell>
          <cell r="BE123">
            <v>0</v>
          </cell>
          <cell r="BF123">
            <v>0</v>
          </cell>
        </row>
        <row r="124">
          <cell r="A124">
            <v>76</v>
          </cell>
          <cell r="B124" t="str">
            <v>3.2.6</v>
          </cell>
          <cell r="C124" t="str">
            <v>DO (DN) 90 (80)</v>
          </cell>
          <cell r="D124" t="str">
            <v>m</v>
          </cell>
          <cell r="E124">
            <v>230</v>
          </cell>
          <cell r="F124">
            <v>28.4</v>
          </cell>
          <cell r="G124">
            <v>6532</v>
          </cell>
          <cell r="H124">
            <v>0</v>
          </cell>
          <cell r="I124">
            <v>0</v>
          </cell>
          <cell r="J124">
            <v>0</v>
          </cell>
          <cell r="K124">
            <v>0</v>
          </cell>
          <cell r="L124">
            <v>0</v>
          </cell>
          <cell r="M124">
            <v>230</v>
          </cell>
          <cell r="N124">
            <v>28.4</v>
          </cell>
          <cell r="O124">
            <v>6532</v>
          </cell>
          <cell r="P124">
            <v>640.54999999999995</v>
          </cell>
          <cell r="Q124">
            <v>18191.63</v>
          </cell>
          <cell r="R124">
            <v>0</v>
          </cell>
          <cell r="S124">
            <v>0</v>
          </cell>
          <cell r="T124">
            <v>640.54999999999995</v>
          </cell>
          <cell r="U124">
            <v>18191.63</v>
          </cell>
          <cell r="V124">
            <v>-410.54999999999995</v>
          </cell>
          <cell r="W124">
            <v>-11659.630000000001</v>
          </cell>
          <cell r="X124">
            <v>0</v>
          </cell>
          <cell r="Y124">
            <v>0</v>
          </cell>
          <cell r="Z124">
            <v>33.5</v>
          </cell>
          <cell r="AA124">
            <v>951.4</v>
          </cell>
          <cell r="AB124">
            <v>250.52</v>
          </cell>
          <cell r="AC124">
            <v>7114.77</v>
          </cell>
          <cell r="AD124">
            <v>15.99</v>
          </cell>
          <cell r="AE124">
            <v>454.12</v>
          </cell>
          <cell r="AG124">
            <v>0</v>
          </cell>
          <cell r="AH124">
            <v>129.22</v>
          </cell>
          <cell r="AI124">
            <v>3669.85</v>
          </cell>
          <cell r="AJ124">
            <v>211.32</v>
          </cell>
          <cell r="AK124">
            <v>6001.49</v>
          </cell>
          <cell r="AM124">
            <v>0</v>
          </cell>
          <cell r="AO124">
            <v>0</v>
          </cell>
          <cell r="AQ124">
            <v>0</v>
          </cell>
          <cell r="AR124">
            <v>0</v>
          </cell>
          <cell r="AS124">
            <v>0</v>
          </cell>
          <cell r="AT124">
            <v>0</v>
          </cell>
          <cell r="AX124">
            <v>0</v>
          </cell>
          <cell r="AY124">
            <v>0</v>
          </cell>
          <cell r="AZ124">
            <v>0</v>
          </cell>
          <cell r="BA124">
            <v>0</v>
          </cell>
          <cell r="BB124">
            <v>0</v>
          </cell>
          <cell r="BC124">
            <v>0</v>
          </cell>
          <cell r="BD124">
            <v>0</v>
          </cell>
          <cell r="BE124">
            <v>0</v>
          </cell>
          <cell r="BF124">
            <v>0</v>
          </cell>
        </row>
        <row r="125">
          <cell r="A125">
            <v>77</v>
          </cell>
          <cell r="B125" t="str">
            <v>3.2.7</v>
          </cell>
          <cell r="C125" t="str">
            <v>DO (DN) 110 (100)</v>
          </cell>
          <cell r="D125" t="str">
            <v>m</v>
          </cell>
          <cell r="E125">
            <v>120</v>
          </cell>
          <cell r="F125">
            <v>31.54</v>
          </cell>
          <cell r="G125">
            <v>3784.8</v>
          </cell>
          <cell r="H125">
            <v>0</v>
          </cell>
          <cell r="I125">
            <v>0</v>
          </cell>
          <cell r="J125">
            <v>0</v>
          </cell>
          <cell r="K125">
            <v>0</v>
          </cell>
          <cell r="L125">
            <v>0</v>
          </cell>
          <cell r="M125">
            <v>120</v>
          </cell>
          <cell r="N125">
            <v>31.54</v>
          </cell>
          <cell r="O125">
            <v>3784.8</v>
          </cell>
          <cell r="P125">
            <v>15.739999999999998</v>
          </cell>
          <cell r="Q125">
            <v>496.44000000000005</v>
          </cell>
          <cell r="R125">
            <v>7.3</v>
          </cell>
          <cell r="S125">
            <v>230.24</v>
          </cell>
          <cell r="T125">
            <v>23.04</v>
          </cell>
          <cell r="U125">
            <v>726.68000000000006</v>
          </cell>
          <cell r="V125">
            <v>96.960000000000008</v>
          </cell>
          <cell r="W125">
            <v>3058.12</v>
          </cell>
          <cell r="X125">
            <v>0</v>
          </cell>
          <cell r="Y125">
            <v>0</v>
          </cell>
          <cell r="Z125">
            <v>15.74</v>
          </cell>
          <cell r="AA125">
            <v>496.44</v>
          </cell>
          <cell r="AC125">
            <v>0</v>
          </cell>
          <cell r="AE125">
            <v>0</v>
          </cell>
          <cell r="AG125">
            <v>0</v>
          </cell>
          <cell r="AI125">
            <v>0</v>
          </cell>
          <cell r="AK125">
            <v>0</v>
          </cell>
          <cell r="AM125">
            <v>0</v>
          </cell>
          <cell r="AN125">
            <v>7.3</v>
          </cell>
          <cell r="AO125">
            <v>230.24</v>
          </cell>
          <cell r="AQ125">
            <v>0</v>
          </cell>
          <cell r="AR125">
            <v>0</v>
          </cell>
          <cell r="AS125">
            <v>0</v>
          </cell>
          <cell r="AT125">
            <v>0</v>
          </cell>
          <cell r="AX125">
            <v>0</v>
          </cell>
          <cell r="AY125">
            <v>0</v>
          </cell>
          <cell r="AZ125">
            <v>0</v>
          </cell>
          <cell r="BA125">
            <v>0</v>
          </cell>
          <cell r="BB125">
            <v>0</v>
          </cell>
          <cell r="BC125">
            <v>0</v>
          </cell>
          <cell r="BD125">
            <v>0</v>
          </cell>
          <cell r="BE125">
            <v>0</v>
          </cell>
          <cell r="BF125">
            <v>0</v>
          </cell>
        </row>
        <row r="126">
          <cell r="B126" t="str">
            <v>3.3</v>
          </cell>
          <cell r="C126" t="str">
            <v>Service valves</v>
          </cell>
          <cell r="Z126" t="str">
            <v>x</v>
          </cell>
        </row>
        <row r="127">
          <cell r="C127" t="str">
            <v xml:space="preserve">Supply and installation of underground of Double Flanged ("Service") Gate Valve, include for all works, rigid spindle with tube, surface box, base plate, indicator plate, corrosion protection etc, .Additional fittings (flange adaptors etc,..) are covered </v>
          </cell>
          <cell r="Z127" t="str">
            <v>x</v>
          </cell>
        </row>
        <row r="128">
          <cell r="A128">
            <v>78</v>
          </cell>
          <cell r="B128" t="str">
            <v>3.3.1</v>
          </cell>
          <cell r="C128" t="str">
            <v>DN 25</v>
          </cell>
          <cell r="D128" t="str">
            <v>pc</v>
          </cell>
          <cell r="E128">
            <v>100</v>
          </cell>
          <cell r="F128">
            <v>153.4</v>
          </cell>
          <cell r="G128">
            <v>15340</v>
          </cell>
          <cell r="H128">
            <v>0</v>
          </cell>
          <cell r="I128">
            <v>0</v>
          </cell>
          <cell r="J128">
            <v>0</v>
          </cell>
          <cell r="K128">
            <v>0</v>
          </cell>
          <cell r="L128">
            <v>0</v>
          </cell>
          <cell r="M128">
            <v>100</v>
          </cell>
          <cell r="N128">
            <v>153.4</v>
          </cell>
          <cell r="O128">
            <v>15340</v>
          </cell>
          <cell r="P128">
            <v>225</v>
          </cell>
          <cell r="Q128">
            <v>34515</v>
          </cell>
          <cell r="R128">
            <v>0</v>
          </cell>
          <cell r="S128">
            <v>0</v>
          </cell>
          <cell r="T128">
            <v>225</v>
          </cell>
          <cell r="U128">
            <v>34515</v>
          </cell>
          <cell r="V128">
            <v>-125</v>
          </cell>
          <cell r="W128">
            <v>-19175</v>
          </cell>
          <cell r="X128">
            <v>0</v>
          </cell>
          <cell r="Y128">
            <v>0</v>
          </cell>
          <cell r="Z128">
            <v>96</v>
          </cell>
          <cell r="AA128">
            <v>14726.4</v>
          </cell>
          <cell r="AB128">
            <v>40</v>
          </cell>
          <cell r="AC128">
            <v>6136</v>
          </cell>
          <cell r="AD128">
            <v>57</v>
          </cell>
          <cell r="AE128">
            <v>8743.7999999999993</v>
          </cell>
          <cell r="AG128">
            <v>0</v>
          </cell>
          <cell r="AH128">
            <v>30</v>
          </cell>
          <cell r="AI128">
            <v>4602</v>
          </cell>
          <cell r="AJ128">
            <v>2</v>
          </cell>
          <cell r="AK128">
            <v>306.8</v>
          </cell>
          <cell r="AM128">
            <v>0</v>
          </cell>
          <cell r="AO128">
            <v>0</v>
          </cell>
          <cell r="AQ128">
            <v>0</v>
          </cell>
          <cell r="AR128">
            <v>0</v>
          </cell>
          <cell r="AS128">
            <v>0</v>
          </cell>
          <cell r="AT128">
            <v>0</v>
          </cell>
          <cell r="AX128">
            <v>0</v>
          </cell>
          <cell r="AY128">
            <v>0</v>
          </cell>
          <cell r="AZ128">
            <v>0</v>
          </cell>
          <cell r="BA128">
            <v>0</v>
          </cell>
          <cell r="BB128">
            <v>0</v>
          </cell>
          <cell r="BC128">
            <v>0</v>
          </cell>
          <cell r="BD128">
            <v>0</v>
          </cell>
          <cell r="BE128">
            <v>0</v>
          </cell>
          <cell r="BF128">
            <v>0</v>
          </cell>
        </row>
        <row r="129">
          <cell r="A129">
            <v>79</v>
          </cell>
          <cell r="B129" t="str">
            <v>3.3.2</v>
          </cell>
          <cell r="C129" t="str">
            <v>DN 32</v>
          </cell>
          <cell r="D129" t="str">
            <v>pc</v>
          </cell>
          <cell r="E129">
            <v>10</v>
          </cell>
          <cell r="F129">
            <v>153.4</v>
          </cell>
          <cell r="G129">
            <v>1534</v>
          </cell>
          <cell r="H129">
            <v>0</v>
          </cell>
          <cell r="I129">
            <v>0</v>
          </cell>
          <cell r="J129">
            <v>0</v>
          </cell>
          <cell r="K129">
            <v>0</v>
          </cell>
          <cell r="L129">
            <v>0</v>
          </cell>
          <cell r="M129">
            <v>10</v>
          </cell>
          <cell r="N129">
            <v>153.4</v>
          </cell>
          <cell r="O129">
            <v>1534</v>
          </cell>
          <cell r="P129">
            <v>68</v>
          </cell>
          <cell r="Q129">
            <v>10431.199999999999</v>
          </cell>
          <cell r="R129">
            <v>0</v>
          </cell>
          <cell r="S129">
            <v>0</v>
          </cell>
          <cell r="T129">
            <v>68</v>
          </cell>
          <cell r="U129">
            <v>10431.199999999999</v>
          </cell>
          <cell r="V129">
            <v>-58</v>
          </cell>
          <cell r="W129">
            <v>-8897.1999999999989</v>
          </cell>
          <cell r="X129">
            <v>0</v>
          </cell>
          <cell r="Y129">
            <v>0</v>
          </cell>
          <cell r="Z129">
            <v>31</v>
          </cell>
          <cell r="AA129">
            <v>4755.3999999999996</v>
          </cell>
          <cell r="AB129">
            <v>20</v>
          </cell>
          <cell r="AC129">
            <v>3068</v>
          </cell>
          <cell r="AD129">
            <v>7</v>
          </cell>
          <cell r="AE129">
            <v>1073.8</v>
          </cell>
          <cell r="AG129">
            <v>0</v>
          </cell>
          <cell r="AH129">
            <v>7</v>
          </cell>
          <cell r="AI129">
            <v>1073.8</v>
          </cell>
          <cell r="AK129">
            <v>0</v>
          </cell>
          <cell r="AL129">
            <v>3</v>
          </cell>
          <cell r="AM129">
            <v>460.2</v>
          </cell>
          <cell r="AO129">
            <v>0</v>
          </cell>
          <cell r="AQ129">
            <v>0</v>
          </cell>
          <cell r="AR129">
            <v>0</v>
          </cell>
          <cell r="AS129">
            <v>0</v>
          </cell>
          <cell r="AT129">
            <v>0</v>
          </cell>
          <cell r="AX129">
            <v>0</v>
          </cell>
          <cell r="AY129">
            <v>0</v>
          </cell>
          <cell r="AZ129">
            <v>0</v>
          </cell>
          <cell r="BA129">
            <v>0</v>
          </cell>
          <cell r="BB129">
            <v>0</v>
          </cell>
          <cell r="BC129">
            <v>0</v>
          </cell>
          <cell r="BD129">
            <v>0</v>
          </cell>
          <cell r="BE129">
            <v>0</v>
          </cell>
          <cell r="BF129">
            <v>0</v>
          </cell>
        </row>
        <row r="130">
          <cell r="A130">
            <v>80</v>
          </cell>
          <cell r="B130" t="str">
            <v>3.3.3</v>
          </cell>
          <cell r="C130" t="str">
            <v>DN 40</v>
          </cell>
          <cell r="D130" t="str">
            <v>pc</v>
          </cell>
          <cell r="E130">
            <v>20</v>
          </cell>
          <cell r="F130">
            <v>169</v>
          </cell>
          <cell r="G130">
            <v>3380</v>
          </cell>
          <cell r="H130">
            <v>0</v>
          </cell>
          <cell r="I130">
            <v>0</v>
          </cell>
          <cell r="J130">
            <v>0</v>
          </cell>
          <cell r="K130">
            <v>0</v>
          </cell>
          <cell r="L130">
            <v>0</v>
          </cell>
          <cell r="M130">
            <v>20</v>
          </cell>
          <cell r="N130">
            <v>169</v>
          </cell>
          <cell r="O130">
            <v>3380</v>
          </cell>
          <cell r="P130">
            <v>44</v>
          </cell>
          <cell r="Q130">
            <v>7436</v>
          </cell>
          <cell r="R130">
            <v>0</v>
          </cell>
          <cell r="S130">
            <v>0</v>
          </cell>
          <cell r="T130">
            <v>44</v>
          </cell>
          <cell r="U130">
            <v>7436</v>
          </cell>
          <cell r="V130">
            <v>-24</v>
          </cell>
          <cell r="W130">
            <v>-4056</v>
          </cell>
          <cell r="X130">
            <v>0</v>
          </cell>
          <cell r="Y130">
            <v>0</v>
          </cell>
          <cell r="Z130">
            <v>14</v>
          </cell>
          <cell r="AA130">
            <v>2366</v>
          </cell>
          <cell r="AC130">
            <v>0</v>
          </cell>
          <cell r="AD130">
            <v>11</v>
          </cell>
          <cell r="AE130">
            <v>1859</v>
          </cell>
          <cell r="AG130">
            <v>0</v>
          </cell>
          <cell r="AH130">
            <v>13</v>
          </cell>
          <cell r="AI130">
            <v>2197</v>
          </cell>
          <cell r="AJ130">
            <v>4</v>
          </cell>
          <cell r="AK130">
            <v>676</v>
          </cell>
          <cell r="AL130">
            <v>2</v>
          </cell>
          <cell r="AM130">
            <v>338</v>
          </cell>
          <cell r="AO130">
            <v>0</v>
          </cell>
          <cell r="AQ130">
            <v>0</v>
          </cell>
          <cell r="AR130">
            <v>0</v>
          </cell>
          <cell r="AS130">
            <v>0</v>
          </cell>
          <cell r="AT130">
            <v>0</v>
          </cell>
          <cell r="AX130">
            <v>0</v>
          </cell>
          <cell r="AY130">
            <v>0</v>
          </cell>
          <cell r="AZ130">
            <v>0</v>
          </cell>
          <cell r="BA130">
            <v>0</v>
          </cell>
          <cell r="BB130">
            <v>0</v>
          </cell>
          <cell r="BC130">
            <v>0</v>
          </cell>
          <cell r="BD130">
            <v>0</v>
          </cell>
          <cell r="BE130">
            <v>0</v>
          </cell>
          <cell r="BF130">
            <v>0</v>
          </cell>
        </row>
        <row r="131">
          <cell r="A131">
            <v>81</v>
          </cell>
          <cell r="B131" t="str">
            <v>3.3.4</v>
          </cell>
          <cell r="C131" t="str">
            <v>DN 50</v>
          </cell>
          <cell r="D131" t="str">
            <v>pc</v>
          </cell>
          <cell r="E131">
            <v>20</v>
          </cell>
          <cell r="F131">
            <v>195</v>
          </cell>
          <cell r="G131">
            <v>3900</v>
          </cell>
          <cell r="H131">
            <v>0</v>
          </cell>
          <cell r="I131">
            <v>0</v>
          </cell>
          <cell r="J131">
            <v>0</v>
          </cell>
          <cell r="K131">
            <v>0</v>
          </cell>
          <cell r="L131">
            <v>0</v>
          </cell>
          <cell r="M131">
            <v>20</v>
          </cell>
          <cell r="N131">
            <v>195</v>
          </cell>
          <cell r="O131">
            <v>3900</v>
          </cell>
          <cell r="P131">
            <v>31</v>
          </cell>
          <cell r="Q131">
            <v>6045</v>
          </cell>
          <cell r="R131">
            <v>1</v>
          </cell>
          <cell r="S131">
            <v>195</v>
          </cell>
          <cell r="T131">
            <v>32</v>
          </cell>
          <cell r="U131">
            <v>6240</v>
          </cell>
          <cell r="V131">
            <v>-12</v>
          </cell>
          <cell r="W131">
            <v>-2340</v>
          </cell>
          <cell r="X131">
            <v>0</v>
          </cell>
          <cell r="Y131">
            <v>0</v>
          </cell>
          <cell r="Z131">
            <v>2</v>
          </cell>
          <cell r="AA131">
            <v>390</v>
          </cell>
          <cell r="AB131">
            <v>12</v>
          </cell>
          <cell r="AC131">
            <v>2340</v>
          </cell>
          <cell r="AD131">
            <v>4</v>
          </cell>
          <cell r="AE131">
            <v>780</v>
          </cell>
          <cell r="AG131">
            <v>0</v>
          </cell>
          <cell r="AH131">
            <v>4</v>
          </cell>
          <cell r="AI131">
            <v>780</v>
          </cell>
          <cell r="AJ131">
            <v>5</v>
          </cell>
          <cell r="AK131">
            <v>975</v>
          </cell>
          <cell r="AL131">
            <v>4</v>
          </cell>
          <cell r="AM131">
            <v>780</v>
          </cell>
          <cell r="AN131">
            <v>1</v>
          </cell>
          <cell r="AO131">
            <v>195</v>
          </cell>
          <cell r="AQ131">
            <v>0</v>
          </cell>
          <cell r="AR131">
            <v>0</v>
          </cell>
          <cell r="AS131">
            <v>0</v>
          </cell>
          <cell r="AT131">
            <v>0</v>
          </cell>
          <cell r="AX131">
            <v>0</v>
          </cell>
          <cell r="AY131">
            <v>0</v>
          </cell>
          <cell r="AZ131">
            <v>0</v>
          </cell>
          <cell r="BA131">
            <v>0</v>
          </cell>
          <cell r="BB131">
            <v>0</v>
          </cell>
          <cell r="BC131">
            <v>0</v>
          </cell>
          <cell r="BD131">
            <v>0</v>
          </cell>
          <cell r="BE131">
            <v>0</v>
          </cell>
          <cell r="BF131">
            <v>0</v>
          </cell>
        </row>
        <row r="132">
          <cell r="A132">
            <v>82</v>
          </cell>
          <cell r="B132" t="str">
            <v>3.3.5</v>
          </cell>
          <cell r="C132" t="str">
            <v>DN 65</v>
          </cell>
          <cell r="D132" t="str">
            <v>pc</v>
          </cell>
          <cell r="E132">
            <v>5</v>
          </cell>
          <cell r="F132">
            <v>237.9</v>
          </cell>
          <cell r="G132">
            <v>1189.5</v>
          </cell>
          <cell r="H132">
            <v>0</v>
          </cell>
          <cell r="I132">
            <v>0</v>
          </cell>
          <cell r="J132">
            <v>0</v>
          </cell>
          <cell r="K132">
            <v>0</v>
          </cell>
          <cell r="L132">
            <v>0</v>
          </cell>
          <cell r="M132">
            <v>5</v>
          </cell>
          <cell r="N132">
            <v>237.9</v>
          </cell>
          <cell r="O132">
            <v>1189.5</v>
          </cell>
          <cell r="P132">
            <v>5</v>
          </cell>
          <cell r="Q132">
            <v>1189.5</v>
          </cell>
          <cell r="R132">
            <v>0</v>
          </cell>
          <cell r="S132">
            <v>0</v>
          </cell>
          <cell r="T132">
            <v>5</v>
          </cell>
          <cell r="U132">
            <v>1189.5</v>
          </cell>
          <cell r="V132">
            <v>0</v>
          </cell>
          <cell r="W132">
            <v>0</v>
          </cell>
          <cell r="X132">
            <v>0</v>
          </cell>
          <cell r="Y132">
            <v>0</v>
          </cell>
          <cell r="AA132">
            <v>0</v>
          </cell>
          <cell r="AB132">
            <v>2</v>
          </cell>
          <cell r="AC132">
            <v>475.8</v>
          </cell>
          <cell r="AD132">
            <v>1</v>
          </cell>
          <cell r="AE132">
            <v>237.9</v>
          </cell>
          <cell r="AG132">
            <v>0</v>
          </cell>
          <cell r="AH132">
            <v>1</v>
          </cell>
          <cell r="AI132">
            <v>237.9</v>
          </cell>
          <cell r="AJ132">
            <v>1</v>
          </cell>
          <cell r="AK132">
            <v>237.9</v>
          </cell>
          <cell r="AM132">
            <v>0</v>
          </cell>
          <cell r="AO132">
            <v>0</v>
          </cell>
          <cell r="AQ132">
            <v>0</v>
          </cell>
          <cell r="AR132">
            <v>0</v>
          </cell>
          <cell r="AS132">
            <v>0</v>
          </cell>
          <cell r="AT132">
            <v>0</v>
          </cell>
          <cell r="AX132">
            <v>0</v>
          </cell>
          <cell r="AY132">
            <v>0</v>
          </cell>
          <cell r="AZ132">
            <v>0</v>
          </cell>
          <cell r="BA132">
            <v>0</v>
          </cell>
          <cell r="BB132">
            <v>0</v>
          </cell>
          <cell r="BC132">
            <v>0</v>
          </cell>
          <cell r="BD132">
            <v>0</v>
          </cell>
          <cell r="BE132">
            <v>0</v>
          </cell>
          <cell r="BF132">
            <v>0</v>
          </cell>
        </row>
        <row r="133">
          <cell r="A133">
            <v>83</v>
          </cell>
          <cell r="B133" t="str">
            <v>3.3.6</v>
          </cell>
          <cell r="C133" t="str">
            <v>DN 80</v>
          </cell>
          <cell r="D133" t="str">
            <v>pc</v>
          </cell>
          <cell r="E133">
            <v>2</v>
          </cell>
          <cell r="F133">
            <v>250.9</v>
          </cell>
          <cell r="G133">
            <v>501.8</v>
          </cell>
          <cell r="H133">
            <v>0</v>
          </cell>
          <cell r="I133">
            <v>0</v>
          </cell>
          <cell r="J133">
            <v>0</v>
          </cell>
          <cell r="K133">
            <v>0</v>
          </cell>
          <cell r="L133">
            <v>0</v>
          </cell>
          <cell r="M133">
            <v>2</v>
          </cell>
          <cell r="N133">
            <v>250.9</v>
          </cell>
          <cell r="O133">
            <v>501.8</v>
          </cell>
          <cell r="P133">
            <v>10</v>
          </cell>
          <cell r="Q133">
            <v>2509</v>
          </cell>
          <cell r="R133">
            <v>0</v>
          </cell>
          <cell r="S133">
            <v>0</v>
          </cell>
          <cell r="T133">
            <v>10</v>
          </cell>
          <cell r="U133">
            <v>2509</v>
          </cell>
          <cell r="V133">
            <v>-8</v>
          </cell>
          <cell r="W133">
            <v>-2007.2</v>
          </cell>
          <cell r="X133">
            <v>0</v>
          </cell>
          <cell r="Y133">
            <v>0</v>
          </cell>
          <cell r="Z133">
            <v>1</v>
          </cell>
          <cell r="AA133">
            <v>250.9</v>
          </cell>
          <cell r="AB133">
            <v>3</v>
          </cell>
          <cell r="AC133">
            <v>752.7</v>
          </cell>
          <cell r="AD133">
            <v>2</v>
          </cell>
          <cell r="AE133">
            <v>501.8</v>
          </cell>
          <cell r="AG133">
            <v>0</v>
          </cell>
          <cell r="AH133">
            <v>1</v>
          </cell>
          <cell r="AI133">
            <v>250.9</v>
          </cell>
          <cell r="AJ133">
            <v>3</v>
          </cell>
          <cell r="AK133">
            <v>752.7</v>
          </cell>
          <cell r="AM133">
            <v>0</v>
          </cell>
          <cell r="AO133">
            <v>0</v>
          </cell>
          <cell r="AQ133">
            <v>0</v>
          </cell>
          <cell r="AR133">
            <v>0</v>
          </cell>
          <cell r="AS133">
            <v>0</v>
          </cell>
          <cell r="AT133">
            <v>0</v>
          </cell>
          <cell r="AX133">
            <v>0</v>
          </cell>
          <cell r="AY133">
            <v>0</v>
          </cell>
          <cell r="AZ133">
            <v>0</v>
          </cell>
          <cell r="BA133">
            <v>0</v>
          </cell>
          <cell r="BB133">
            <v>0</v>
          </cell>
          <cell r="BC133">
            <v>0</v>
          </cell>
          <cell r="BD133">
            <v>0</v>
          </cell>
          <cell r="BE133">
            <v>0</v>
          </cell>
          <cell r="BF133">
            <v>0</v>
          </cell>
        </row>
        <row r="134">
          <cell r="A134">
            <v>84</v>
          </cell>
          <cell r="B134" t="str">
            <v>3.3.7</v>
          </cell>
          <cell r="C134" t="str">
            <v>DN100</v>
          </cell>
          <cell r="D134" t="str">
            <v>pc</v>
          </cell>
          <cell r="E134">
            <v>1</v>
          </cell>
          <cell r="F134">
            <v>250.9</v>
          </cell>
          <cell r="G134">
            <v>250.9</v>
          </cell>
          <cell r="H134">
            <v>0</v>
          </cell>
          <cell r="I134">
            <v>0</v>
          </cell>
          <cell r="J134">
            <v>0</v>
          </cell>
          <cell r="K134">
            <v>0</v>
          </cell>
          <cell r="L134">
            <v>0</v>
          </cell>
          <cell r="M134">
            <v>1</v>
          </cell>
          <cell r="N134">
            <v>250.9</v>
          </cell>
          <cell r="O134">
            <v>250.9</v>
          </cell>
          <cell r="P134">
            <v>1</v>
          </cell>
          <cell r="Q134">
            <v>250.9</v>
          </cell>
          <cell r="R134">
            <v>1</v>
          </cell>
          <cell r="S134">
            <v>250.9</v>
          </cell>
          <cell r="T134">
            <v>2</v>
          </cell>
          <cell r="U134">
            <v>501.8</v>
          </cell>
          <cell r="V134">
            <v>-1</v>
          </cell>
          <cell r="W134">
            <v>-250.9</v>
          </cell>
          <cell r="X134">
            <v>0</v>
          </cell>
          <cell r="Y134">
            <v>0</v>
          </cell>
          <cell r="Z134">
            <v>1</v>
          </cell>
          <cell r="AA134">
            <v>250.9</v>
          </cell>
          <cell r="AC134">
            <v>0</v>
          </cell>
          <cell r="AE134">
            <v>0</v>
          </cell>
          <cell r="AG134">
            <v>0</v>
          </cell>
          <cell r="AI134">
            <v>0</v>
          </cell>
          <cell r="AK134">
            <v>0</v>
          </cell>
          <cell r="AM134">
            <v>0</v>
          </cell>
          <cell r="AN134">
            <v>1</v>
          </cell>
          <cell r="AO134">
            <v>250.9</v>
          </cell>
          <cell r="AQ134">
            <v>0</v>
          </cell>
          <cell r="AR134">
            <v>0</v>
          </cell>
          <cell r="AS134">
            <v>0</v>
          </cell>
          <cell r="AT134">
            <v>0</v>
          </cell>
          <cell r="AX134">
            <v>0</v>
          </cell>
          <cell r="AY134">
            <v>0</v>
          </cell>
          <cell r="AZ134">
            <v>0</v>
          </cell>
          <cell r="BA134">
            <v>0</v>
          </cell>
          <cell r="BB134">
            <v>0</v>
          </cell>
          <cell r="BC134">
            <v>0</v>
          </cell>
          <cell r="BD134">
            <v>0</v>
          </cell>
          <cell r="BE134">
            <v>0</v>
          </cell>
          <cell r="BF134">
            <v>0</v>
          </cell>
        </row>
        <row r="135">
          <cell r="B135" t="str">
            <v>3.4</v>
          </cell>
          <cell r="C135" t="str">
            <v>Pipe saddles or T-pieces</v>
          </cell>
          <cell r="Z135" t="str">
            <v>x</v>
          </cell>
        </row>
        <row r="136">
          <cell r="C136" t="str">
            <v>Supply and installation of connections to distribution pipe by T-piece or pipe saddles as specified, include for  all works and fittings; for distribution pipe diameter:</v>
          </cell>
          <cell r="Z136" t="str">
            <v>x</v>
          </cell>
        </row>
        <row r="137">
          <cell r="A137">
            <v>85</v>
          </cell>
          <cell r="B137" t="str">
            <v>3.4.1</v>
          </cell>
          <cell r="C137" t="str">
            <v>DO 110</v>
          </cell>
          <cell r="D137" t="str">
            <v>pc</v>
          </cell>
          <cell r="E137">
            <v>100</v>
          </cell>
          <cell r="F137">
            <v>45</v>
          </cell>
          <cell r="G137">
            <v>4500</v>
          </cell>
          <cell r="H137">
            <v>0</v>
          </cell>
          <cell r="I137">
            <v>0</v>
          </cell>
          <cell r="J137">
            <v>0</v>
          </cell>
          <cell r="K137">
            <v>0</v>
          </cell>
          <cell r="L137">
            <v>0</v>
          </cell>
          <cell r="M137">
            <v>100</v>
          </cell>
          <cell r="N137">
            <v>45</v>
          </cell>
          <cell r="O137">
            <v>4500</v>
          </cell>
          <cell r="P137">
            <v>280</v>
          </cell>
          <cell r="Q137">
            <v>12600</v>
          </cell>
          <cell r="R137">
            <v>2</v>
          </cell>
          <cell r="S137">
            <v>90</v>
          </cell>
          <cell r="T137">
            <v>282</v>
          </cell>
          <cell r="U137">
            <v>12690</v>
          </cell>
          <cell r="V137">
            <v>-182</v>
          </cell>
          <cell r="W137">
            <v>-8190</v>
          </cell>
          <cell r="X137">
            <v>0</v>
          </cell>
          <cell r="Y137">
            <v>0</v>
          </cell>
          <cell r="Z137">
            <v>58</v>
          </cell>
          <cell r="AA137">
            <v>2610</v>
          </cell>
          <cell r="AB137">
            <v>92</v>
          </cell>
          <cell r="AC137">
            <v>4140</v>
          </cell>
          <cell r="AD137">
            <v>48</v>
          </cell>
          <cell r="AE137">
            <v>2160</v>
          </cell>
          <cell r="AG137">
            <v>0</v>
          </cell>
          <cell r="AH137">
            <v>55</v>
          </cell>
          <cell r="AI137">
            <v>2475</v>
          </cell>
          <cell r="AJ137">
            <v>17</v>
          </cell>
          <cell r="AK137">
            <v>765</v>
          </cell>
          <cell r="AL137">
            <v>10</v>
          </cell>
          <cell r="AM137">
            <v>450</v>
          </cell>
          <cell r="AN137">
            <v>2</v>
          </cell>
          <cell r="AO137">
            <v>90</v>
          </cell>
          <cell r="AQ137">
            <v>0</v>
          </cell>
          <cell r="AR137">
            <v>0</v>
          </cell>
          <cell r="AS137">
            <v>0</v>
          </cell>
          <cell r="AT137">
            <v>0</v>
          </cell>
          <cell r="AX137">
            <v>0</v>
          </cell>
          <cell r="AY137">
            <v>0</v>
          </cell>
          <cell r="AZ137">
            <v>0</v>
          </cell>
          <cell r="BA137">
            <v>0</v>
          </cell>
          <cell r="BB137">
            <v>0</v>
          </cell>
          <cell r="BC137">
            <v>0</v>
          </cell>
          <cell r="BD137">
            <v>0</v>
          </cell>
          <cell r="BE137">
            <v>0</v>
          </cell>
          <cell r="BF137">
            <v>0</v>
          </cell>
        </row>
        <row r="138">
          <cell r="A138">
            <v>86</v>
          </cell>
          <cell r="B138" t="str">
            <v>3.4.2</v>
          </cell>
          <cell r="C138" t="str">
            <v>DN150</v>
          </cell>
          <cell r="D138" t="str">
            <v>pc</v>
          </cell>
          <cell r="E138">
            <v>5</v>
          </cell>
          <cell r="F138">
            <v>50</v>
          </cell>
          <cell r="G138">
            <v>250</v>
          </cell>
          <cell r="H138">
            <v>0</v>
          </cell>
          <cell r="I138">
            <v>0</v>
          </cell>
          <cell r="J138">
            <v>0</v>
          </cell>
          <cell r="K138">
            <v>0</v>
          </cell>
          <cell r="L138">
            <v>0</v>
          </cell>
          <cell r="M138">
            <v>5</v>
          </cell>
          <cell r="N138">
            <v>50</v>
          </cell>
          <cell r="O138">
            <v>250</v>
          </cell>
          <cell r="P138">
            <v>0</v>
          </cell>
          <cell r="Q138">
            <v>0</v>
          </cell>
          <cell r="R138">
            <v>0</v>
          </cell>
          <cell r="S138">
            <v>0</v>
          </cell>
          <cell r="T138">
            <v>0</v>
          </cell>
          <cell r="U138">
            <v>0</v>
          </cell>
          <cell r="V138">
            <v>5</v>
          </cell>
          <cell r="W138">
            <v>250</v>
          </cell>
          <cell r="X138">
            <v>0</v>
          </cell>
          <cell r="Y138">
            <v>0</v>
          </cell>
          <cell r="AA138">
            <v>0</v>
          </cell>
          <cell r="AC138">
            <v>0</v>
          </cell>
          <cell r="AE138">
            <v>0</v>
          </cell>
          <cell r="AG138">
            <v>0</v>
          </cell>
          <cell r="AI138">
            <v>0</v>
          </cell>
          <cell r="AK138">
            <v>0</v>
          </cell>
          <cell r="AM138">
            <v>0</v>
          </cell>
          <cell r="AO138">
            <v>0</v>
          </cell>
          <cell r="AQ138">
            <v>0</v>
          </cell>
          <cell r="AR138">
            <v>0</v>
          </cell>
          <cell r="AS138">
            <v>0</v>
          </cell>
          <cell r="AT138">
            <v>0</v>
          </cell>
          <cell r="AX138">
            <v>0</v>
          </cell>
          <cell r="AY138">
            <v>0</v>
          </cell>
          <cell r="AZ138">
            <v>0</v>
          </cell>
          <cell r="BA138">
            <v>0</v>
          </cell>
          <cell r="BB138">
            <v>0</v>
          </cell>
          <cell r="BC138">
            <v>0</v>
          </cell>
          <cell r="BD138">
            <v>0</v>
          </cell>
          <cell r="BE138">
            <v>0</v>
          </cell>
          <cell r="BF138">
            <v>0</v>
          </cell>
        </row>
        <row r="139">
          <cell r="A139">
            <v>87</v>
          </cell>
          <cell r="B139" t="str">
            <v>3.4.3</v>
          </cell>
          <cell r="C139" t="str">
            <v>DO 160</v>
          </cell>
          <cell r="D139" t="str">
            <v>pc</v>
          </cell>
          <cell r="E139">
            <v>25</v>
          </cell>
          <cell r="F139">
            <v>67</v>
          </cell>
          <cell r="G139">
            <v>1675</v>
          </cell>
          <cell r="H139">
            <v>0</v>
          </cell>
          <cell r="I139">
            <v>0</v>
          </cell>
          <cell r="J139">
            <v>0</v>
          </cell>
          <cell r="K139">
            <v>0</v>
          </cell>
          <cell r="L139">
            <v>0</v>
          </cell>
          <cell r="M139">
            <v>25</v>
          </cell>
          <cell r="N139">
            <v>67</v>
          </cell>
          <cell r="O139">
            <v>1675</v>
          </cell>
          <cell r="P139">
            <v>128</v>
          </cell>
          <cell r="Q139">
            <v>8576</v>
          </cell>
          <cell r="R139">
            <v>0</v>
          </cell>
          <cell r="S139">
            <v>0</v>
          </cell>
          <cell r="T139">
            <v>128</v>
          </cell>
          <cell r="U139">
            <v>8576</v>
          </cell>
          <cell r="V139">
            <v>-103</v>
          </cell>
          <cell r="W139">
            <v>-6901</v>
          </cell>
          <cell r="X139">
            <v>0</v>
          </cell>
          <cell r="Y139">
            <v>0</v>
          </cell>
          <cell r="Z139">
            <v>88</v>
          </cell>
          <cell r="AA139">
            <v>5896</v>
          </cell>
          <cell r="AC139">
            <v>0</v>
          </cell>
          <cell r="AD139">
            <v>33</v>
          </cell>
          <cell r="AE139">
            <v>2211</v>
          </cell>
          <cell r="AG139">
            <v>0</v>
          </cell>
          <cell r="AI139">
            <v>0</v>
          </cell>
          <cell r="AJ139">
            <v>5</v>
          </cell>
          <cell r="AK139">
            <v>335</v>
          </cell>
          <cell r="AL139">
            <v>2</v>
          </cell>
          <cell r="AM139">
            <v>134</v>
          </cell>
          <cell r="AO139">
            <v>0</v>
          </cell>
          <cell r="AQ139">
            <v>0</v>
          </cell>
          <cell r="AR139">
            <v>0</v>
          </cell>
          <cell r="AS139">
            <v>0</v>
          </cell>
          <cell r="AT139">
            <v>0</v>
          </cell>
          <cell r="AX139">
            <v>0</v>
          </cell>
          <cell r="AY139">
            <v>0</v>
          </cell>
          <cell r="AZ139">
            <v>0</v>
          </cell>
          <cell r="BA139">
            <v>0</v>
          </cell>
          <cell r="BB139">
            <v>0</v>
          </cell>
          <cell r="BC139">
            <v>0</v>
          </cell>
          <cell r="BD139">
            <v>0</v>
          </cell>
          <cell r="BE139">
            <v>0</v>
          </cell>
          <cell r="BF139">
            <v>0</v>
          </cell>
        </row>
        <row r="140">
          <cell r="A140">
            <v>88</v>
          </cell>
          <cell r="B140" t="str">
            <v>3.4.4</v>
          </cell>
          <cell r="C140" t="str">
            <v>DN 300</v>
          </cell>
          <cell r="D140" t="str">
            <v>pc</v>
          </cell>
          <cell r="E140">
            <v>10</v>
          </cell>
          <cell r="F140">
            <v>75</v>
          </cell>
          <cell r="G140">
            <v>750</v>
          </cell>
          <cell r="H140">
            <v>0</v>
          </cell>
          <cell r="I140">
            <v>0</v>
          </cell>
          <cell r="J140">
            <v>0</v>
          </cell>
          <cell r="K140">
            <v>0</v>
          </cell>
          <cell r="L140">
            <v>0</v>
          </cell>
          <cell r="M140">
            <v>10</v>
          </cell>
          <cell r="N140">
            <v>75</v>
          </cell>
          <cell r="O140">
            <v>750</v>
          </cell>
          <cell r="P140">
            <v>0</v>
          </cell>
          <cell r="Q140">
            <v>0</v>
          </cell>
          <cell r="R140">
            <v>0</v>
          </cell>
          <cell r="S140">
            <v>0</v>
          </cell>
          <cell r="T140">
            <v>0</v>
          </cell>
          <cell r="U140">
            <v>0</v>
          </cell>
          <cell r="V140">
            <v>10</v>
          </cell>
          <cell r="W140">
            <v>750</v>
          </cell>
          <cell r="X140">
            <v>0</v>
          </cell>
          <cell r="Y140">
            <v>0</v>
          </cell>
          <cell r="AA140">
            <v>0</v>
          </cell>
          <cell r="AC140">
            <v>0</v>
          </cell>
          <cell r="AE140">
            <v>0</v>
          </cell>
          <cell r="AG140">
            <v>0</v>
          </cell>
          <cell r="AI140">
            <v>0</v>
          </cell>
          <cell r="AK140">
            <v>0</v>
          </cell>
          <cell r="AM140">
            <v>0</v>
          </cell>
          <cell r="AO140">
            <v>0</v>
          </cell>
          <cell r="AQ140">
            <v>0</v>
          </cell>
          <cell r="AR140">
            <v>0</v>
          </cell>
          <cell r="AS140">
            <v>0</v>
          </cell>
          <cell r="AT140">
            <v>0</v>
          </cell>
          <cell r="AX140">
            <v>0</v>
          </cell>
          <cell r="AY140">
            <v>0</v>
          </cell>
          <cell r="AZ140">
            <v>0</v>
          </cell>
          <cell r="BA140">
            <v>0</v>
          </cell>
          <cell r="BB140">
            <v>0</v>
          </cell>
          <cell r="BC140">
            <v>0</v>
          </cell>
          <cell r="BD140">
            <v>0</v>
          </cell>
          <cell r="BE140">
            <v>0</v>
          </cell>
          <cell r="BF140">
            <v>0</v>
          </cell>
        </row>
        <row r="141">
          <cell r="A141">
            <v>89</v>
          </cell>
          <cell r="B141" t="str">
            <v>3.4.5</v>
          </cell>
          <cell r="C141" t="str">
            <v>DO 355</v>
          </cell>
          <cell r="D141" t="str">
            <v>pc</v>
          </cell>
          <cell r="E141">
            <v>10</v>
          </cell>
          <cell r="F141">
            <v>110</v>
          </cell>
          <cell r="G141">
            <v>1100</v>
          </cell>
          <cell r="H141">
            <v>0</v>
          </cell>
          <cell r="I141">
            <v>0</v>
          </cell>
          <cell r="J141">
            <v>0</v>
          </cell>
          <cell r="K141">
            <v>0</v>
          </cell>
          <cell r="L141">
            <v>0</v>
          </cell>
          <cell r="M141">
            <v>10</v>
          </cell>
          <cell r="N141">
            <v>110</v>
          </cell>
          <cell r="O141">
            <v>1100</v>
          </cell>
          <cell r="P141">
            <v>2</v>
          </cell>
          <cell r="Q141">
            <v>220</v>
          </cell>
          <cell r="R141">
            <v>0</v>
          </cell>
          <cell r="S141">
            <v>0</v>
          </cell>
          <cell r="T141">
            <v>2</v>
          </cell>
          <cell r="U141">
            <v>220</v>
          </cell>
          <cell r="V141">
            <v>8</v>
          </cell>
          <cell r="W141">
            <v>880</v>
          </cell>
          <cell r="X141">
            <v>0</v>
          </cell>
          <cell r="Y141">
            <v>0</v>
          </cell>
          <cell r="Z141">
            <v>2</v>
          </cell>
          <cell r="AA141">
            <v>220</v>
          </cell>
          <cell r="AC141">
            <v>0</v>
          </cell>
          <cell r="AE141">
            <v>0</v>
          </cell>
          <cell r="AG141">
            <v>0</v>
          </cell>
          <cell r="AI141">
            <v>0</v>
          </cell>
          <cell r="AK141">
            <v>0</v>
          </cell>
          <cell r="AM141">
            <v>0</v>
          </cell>
          <cell r="AO141">
            <v>0</v>
          </cell>
          <cell r="AQ141">
            <v>0</v>
          </cell>
          <cell r="AR141">
            <v>0</v>
          </cell>
          <cell r="AS141">
            <v>0</v>
          </cell>
          <cell r="AT141">
            <v>0</v>
          </cell>
          <cell r="AX141">
            <v>0</v>
          </cell>
          <cell r="AY141">
            <v>0</v>
          </cell>
          <cell r="AZ141">
            <v>0</v>
          </cell>
          <cell r="BA141">
            <v>0</v>
          </cell>
          <cell r="BB141">
            <v>0</v>
          </cell>
          <cell r="BC141">
            <v>0</v>
          </cell>
          <cell r="BD141">
            <v>0</v>
          </cell>
          <cell r="BE141">
            <v>0</v>
          </cell>
          <cell r="BF141">
            <v>0</v>
          </cell>
        </row>
        <row r="142">
          <cell r="B142" t="str">
            <v>3.5</v>
          </cell>
          <cell r="C142" t="str">
            <v>Underground water meter chambers</v>
          </cell>
          <cell r="Z142" t="str">
            <v>x</v>
          </cell>
        </row>
        <row r="143">
          <cell r="C143" t="str">
            <v xml:space="preserve">Supply and installation of underground water meter chambers, including all (mechanical and earth!) works, fittings, tappers, two valves and other supplies as per standard drawings. The item also including the water meter installation set with water meter </v>
          </cell>
          <cell r="Z143" t="str">
            <v>x</v>
          </cell>
        </row>
        <row r="144">
          <cell r="A144">
            <v>90</v>
          </cell>
          <cell r="B144" t="str">
            <v>3.5.1</v>
          </cell>
          <cell r="C144" t="str">
            <v>DN 32</v>
          </cell>
          <cell r="D144" t="str">
            <v>pc</v>
          </cell>
          <cell r="E144">
            <v>20</v>
          </cell>
          <cell r="F144">
            <v>674</v>
          </cell>
          <cell r="G144">
            <v>13480</v>
          </cell>
          <cell r="H144">
            <v>0</v>
          </cell>
          <cell r="I144">
            <v>0</v>
          </cell>
          <cell r="J144">
            <v>-7</v>
          </cell>
          <cell r="K144">
            <v>0</v>
          </cell>
          <cell r="L144">
            <v>-4718</v>
          </cell>
          <cell r="M144">
            <v>13</v>
          </cell>
          <cell r="N144">
            <v>674</v>
          </cell>
          <cell r="O144">
            <v>8762</v>
          </cell>
          <cell r="P144">
            <v>1</v>
          </cell>
          <cell r="Q144">
            <v>674</v>
          </cell>
          <cell r="R144">
            <v>0</v>
          </cell>
          <cell r="S144">
            <v>0</v>
          </cell>
          <cell r="T144">
            <v>1</v>
          </cell>
          <cell r="U144">
            <v>674</v>
          </cell>
          <cell r="V144">
            <v>12</v>
          </cell>
          <cell r="W144">
            <v>8088</v>
          </cell>
          <cell r="X144">
            <v>0</v>
          </cell>
          <cell r="Y144">
            <v>0</v>
          </cell>
          <cell r="AA144">
            <v>0</v>
          </cell>
          <cell r="AC144">
            <v>0</v>
          </cell>
          <cell r="AE144">
            <v>0</v>
          </cell>
          <cell r="AG144">
            <v>0</v>
          </cell>
          <cell r="AI144">
            <v>0</v>
          </cell>
          <cell r="AK144">
            <v>0</v>
          </cell>
          <cell r="AL144">
            <v>1</v>
          </cell>
          <cell r="AM144">
            <v>674</v>
          </cell>
          <cell r="AO144">
            <v>0</v>
          </cell>
          <cell r="AQ144">
            <v>0</v>
          </cell>
          <cell r="AR144">
            <v>0</v>
          </cell>
          <cell r="AS144">
            <v>0</v>
          </cell>
          <cell r="AT144">
            <v>0</v>
          </cell>
          <cell r="AX144">
            <v>-7</v>
          </cell>
          <cell r="AY144">
            <v>0</v>
          </cell>
          <cell r="AZ144">
            <v>-4718</v>
          </cell>
          <cell r="BA144">
            <v>0</v>
          </cell>
          <cell r="BB144">
            <v>0</v>
          </cell>
          <cell r="BC144">
            <v>0</v>
          </cell>
          <cell r="BD144">
            <v>0</v>
          </cell>
          <cell r="BE144">
            <v>0</v>
          </cell>
          <cell r="BF144">
            <v>0</v>
          </cell>
        </row>
        <row r="145">
          <cell r="A145">
            <v>91</v>
          </cell>
          <cell r="B145" t="str">
            <v>3.5.2</v>
          </cell>
          <cell r="C145" t="str">
            <v>DN 40</v>
          </cell>
          <cell r="D145" t="str">
            <v>pc</v>
          </cell>
          <cell r="E145">
            <v>6</v>
          </cell>
          <cell r="F145">
            <v>690</v>
          </cell>
          <cell r="G145">
            <v>4140</v>
          </cell>
          <cell r="H145">
            <v>0</v>
          </cell>
          <cell r="I145">
            <v>0</v>
          </cell>
          <cell r="J145">
            <v>8</v>
          </cell>
          <cell r="K145">
            <v>0</v>
          </cell>
          <cell r="L145">
            <v>5520</v>
          </cell>
          <cell r="M145">
            <v>14</v>
          </cell>
          <cell r="N145">
            <v>690</v>
          </cell>
          <cell r="O145">
            <v>9660</v>
          </cell>
          <cell r="P145">
            <v>3</v>
          </cell>
          <cell r="Q145">
            <v>2070</v>
          </cell>
          <cell r="R145">
            <v>0</v>
          </cell>
          <cell r="S145">
            <v>0</v>
          </cell>
          <cell r="T145">
            <v>3</v>
          </cell>
          <cell r="U145">
            <v>2070</v>
          </cell>
          <cell r="V145">
            <v>11</v>
          </cell>
          <cell r="W145">
            <v>7590</v>
          </cell>
          <cell r="X145">
            <v>0</v>
          </cell>
          <cell r="Y145">
            <v>0</v>
          </cell>
          <cell r="AA145">
            <v>0</v>
          </cell>
          <cell r="AC145">
            <v>0</v>
          </cell>
          <cell r="AE145">
            <v>0</v>
          </cell>
          <cell r="AG145">
            <v>0</v>
          </cell>
          <cell r="AI145">
            <v>0</v>
          </cell>
          <cell r="AJ145">
            <v>3</v>
          </cell>
          <cell r="AK145">
            <v>2070</v>
          </cell>
          <cell r="AM145">
            <v>0</v>
          </cell>
          <cell r="AO145">
            <v>0</v>
          </cell>
          <cell r="AQ145">
            <v>0</v>
          </cell>
          <cell r="AR145">
            <v>0</v>
          </cell>
          <cell r="AS145">
            <v>0</v>
          </cell>
          <cell r="AT145">
            <v>0</v>
          </cell>
          <cell r="AX145">
            <v>8</v>
          </cell>
          <cell r="AY145">
            <v>0</v>
          </cell>
          <cell r="AZ145">
            <v>5520</v>
          </cell>
          <cell r="BA145">
            <v>0</v>
          </cell>
          <cell r="BB145">
            <v>0</v>
          </cell>
          <cell r="BC145">
            <v>0</v>
          </cell>
          <cell r="BD145">
            <v>0</v>
          </cell>
          <cell r="BE145">
            <v>0</v>
          </cell>
          <cell r="BF145">
            <v>0</v>
          </cell>
        </row>
        <row r="146">
          <cell r="A146">
            <v>92</v>
          </cell>
          <cell r="B146" t="str">
            <v>3.5.3</v>
          </cell>
          <cell r="C146" t="str">
            <v>DN 50</v>
          </cell>
          <cell r="D146" t="str">
            <v>pc</v>
          </cell>
          <cell r="E146">
            <v>20</v>
          </cell>
          <cell r="F146">
            <v>725</v>
          </cell>
          <cell r="G146">
            <v>14500</v>
          </cell>
          <cell r="H146">
            <v>0</v>
          </cell>
          <cell r="I146">
            <v>0</v>
          </cell>
          <cell r="J146">
            <v>-20</v>
          </cell>
          <cell r="K146">
            <v>0</v>
          </cell>
          <cell r="L146">
            <v>-14500</v>
          </cell>
          <cell r="M146">
            <v>0</v>
          </cell>
          <cell r="N146">
            <v>725</v>
          </cell>
          <cell r="O146">
            <v>0</v>
          </cell>
          <cell r="P146">
            <v>10</v>
          </cell>
          <cell r="Q146">
            <v>7250</v>
          </cell>
          <cell r="R146">
            <v>0</v>
          </cell>
          <cell r="S146">
            <v>0</v>
          </cell>
          <cell r="T146">
            <v>10</v>
          </cell>
          <cell r="U146">
            <v>7250</v>
          </cell>
          <cell r="V146">
            <v>-10</v>
          </cell>
          <cell r="W146">
            <v>-7250</v>
          </cell>
          <cell r="X146">
            <v>0</v>
          </cell>
          <cell r="Y146">
            <v>0</v>
          </cell>
          <cell r="AA146">
            <v>0</v>
          </cell>
          <cell r="AC146">
            <v>0</v>
          </cell>
          <cell r="AE146">
            <v>0</v>
          </cell>
          <cell r="AG146">
            <v>0</v>
          </cell>
          <cell r="AI146">
            <v>0</v>
          </cell>
          <cell r="AJ146">
            <v>10</v>
          </cell>
          <cell r="AK146">
            <v>7250</v>
          </cell>
          <cell r="AM146">
            <v>0</v>
          </cell>
          <cell r="AO146">
            <v>0</v>
          </cell>
          <cell r="AQ146">
            <v>0</v>
          </cell>
          <cell r="AR146">
            <v>0</v>
          </cell>
          <cell r="AS146">
            <v>0</v>
          </cell>
          <cell r="AT146">
            <v>0</v>
          </cell>
          <cell r="AX146">
            <v>-20</v>
          </cell>
          <cell r="AY146">
            <v>0</v>
          </cell>
          <cell r="AZ146">
            <v>-14500</v>
          </cell>
          <cell r="BA146">
            <v>0</v>
          </cell>
          <cell r="BB146">
            <v>0</v>
          </cell>
          <cell r="BC146">
            <v>0</v>
          </cell>
          <cell r="BD146">
            <v>0</v>
          </cell>
          <cell r="BE146">
            <v>0</v>
          </cell>
          <cell r="BF146">
            <v>0</v>
          </cell>
        </row>
        <row r="147">
          <cell r="B147" t="str">
            <v>3.6</v>
          </cell>
          <cell r="C147" t="str">
            <v>Wall mounted  water meter boxes</v>
          </cell>
          <cell r="Z147" t="str">
            <v>x</v>
          </cell>
        </row>
        <row r="148">
          <cell r="C148" t="str">
            <v>Supply and installation of wall mounted water meter boxes as specified, including all fixing works and material, the item also including the water meter installation set with a water meter substitution pipes but not the meter itself! The boxes suitable fo</v>
          </cell>
          <cell r="Z148" t="str">
            <v>x</v>
          </cell>
        </row>
        <row r="149">
          <cell r="A149">
            <v>93</v>
          </cell>
          <cell r="B149" t="str">
            <v>3.6.1</v>
          </cell>
          <cell r="C149" t="str">
            <v>DN 25</v>
          </cell>
          <cell r="D149" t="str">
            <v>pc</v>
          </cell>
          <cell r="E149">
            <v>130</v>
          </cell>
          <cell r="F149">
            <v>150</v>
          </cell>
          <cell r="G149">
            <v>19500</v>
          </cell>
          <cell r="H149">
            <v>0</v>
          </cell>
          <cell r="I149">
            <v>0</v>
          </cell>
          <cell r="J149">
            <v>-125</v>
          </cell>
          <cell r="K149">
            <v>0</v>
          </cell>
          <cell r="L149">
            <v>-18750</v>
          </cell>
          <cell r="M149">
            <v>5</v>
          </cell>
          <cell r="N149">
            <v>150</v>
          </cell>
          <cell r="O149">
            <v>750</v>
          </cell>
          <cell r="P149">
            <v>0</v>
          </cell>
          <cell r="Q149">
            <v>0</v>
          </cell>
          <cell r="R149">
            <v>0</v>
          </cell>
          <cell r="S149">
            <v>0</v>
          </cell>
          <cell r="T149">
            <v>0</v>
          </cell>
          <cell r="U149">
            <v>0</v>
          </cell>
          <cell r="V149">
            <v>5</v>
          </cell>
          <cell r="W149">
            <v>750</v>
          </cell>
          <cell r="X149">
            <v>0</v>
          </cell>
          <cell r="Y149">
            <v>0</v>
          </cell>
          <cell r="AA149">
            <v>0</v>
          </cell>
          <cell r="AC149">
            <v>0</v>
          </cell>
          <cell r="AE149">
            <v>0</v>
          </cell>
          <cell r="AG149">
            <v>0</v>
          </cell>
          <cell r="AI149">
            <v>0</v>
          </cell>
          <cell r="AK149">
            <v>0</v>
          </cell>
          <cell r="AM149">
            <v>0</v>
          </cell>
          <cell r="AO149">
            <v>0</v>
          </cell>
          <cell r="AQ149">
            <v>0</v>
          </cell>
          <cell r="AR149">
            <v>0</v>
          </cell>
          <cell r="AS149">
            <v>0</v>
          </cell>
          <cell r="AT149">
            <v>0</v>
          </cell>
          <cell r="AX149">
            <v>-125</v>
          </cell>
          <cell r="AY149">
            <v>0</v>
          </cell>
          <cell r="AZ149">
            <v>-18750</v>
          </cell>
          <cell r="BA149">
            <v>0</v>
          </cell>
          <cell r="BB149">
            <v>0</v>
          </cell>
          <cell r="BC149">
            <v>0</v>
          </cell>
          <cell r="BD149">
            <v>0</v>
          </cell>
          <cell r="BE149">
            <v>0</v>
          </cell>
          <cell r="BF149">
            <v>0</v>
          </cell>
        </row>
        <row r="150">
          <cell r="A150">
            <v>94</v>
          </cell>
          <cell r="B150" t="str">
            <v>3.6.3</v>
          </cell>
          <cell r="C150" t="str">
            <v>DN 40</v>
          </cell>
          <cell r="D150" t="str">
            <v>pc</v>
          </cell>
          <cell r="E150">
            <v>15</v>
          </cell>
          <cell r="F150">
            <v>170</v>
          </cell>
          <cell r="G150">
            <v>2550</v>
          </cell>
          <cell r="H150">
            <v>0</v>
          </cell>
          <cell r="I150">
            <v>0</v>
          </cell>
          <cell r="J150">
            <v>-14</v>
          </cell>
          <cell r="K150">
            <v>0</v>
          </cell>
          <cell r="L150">
            <v>-2380</v>
          </cell>
          <cell r="M150">
            <v>1</v>
          </cell>
          <cell r="N150">
            <v>170</v>
          </cell>
          <cell r="O150">
            <v>170</v>
          </cell>
          <cell r="P150">
            <v>0</v>
          </cell>
          <cell r="Q150">
            <v>0</v>
          </cell>
          <cell r="R150">
            <v>0</v>
          </cell>
          <cell r="S150">
            <v>0</v>
          </cell>
          <cell r="T150">
            <v>0</v>
          </cell>
          <cell r="U150">
            <v>0</v>
          </cell>
          <cell r="V150">
            <v>1</v>
          </cell>
          <cell r="W150">
            <v>170</v>
          </cell>
          <cell r="X150">
            <v>0</v>
          </cell>
          <cell r="Y150">
            <v>0</v>
          </cell>
          <cell r="AA150">
            <v>0</v>
          </cell>
          <cell r="AC150">
            <v>0</v>
          </cell>
          <cell r="AE150">
            <v>0</v>
          </cell>
          <cell r="AG150">
            <v>0</v>
          </cell>
          <cell r="AI150">
            <v>0</v>
          </cell>
          <cell r="AK150">
            <v>0</v>
          </cell>
          <cell r="AM150">
            <v>0</v>
          </cell>
          <cell r="AO150">
            <v>0</v>
          </cell>
          <cell r="AQ150">
            <v>0</v>
          </cell>
          <cell r="AR150">
            <v>0</v>
          </cell>
          <cell r="AS150">
            <v>0</v>
          </cell>
          <cell r="AT150">
            <v>0</v>
          </cell>
          <cell r="AX150">
            <v>-14</v>
          </cell>
          <cell r="AY150">
            <v>0</v>
          </cell>
          <cell r="AZ150">
            <v>-2380</v>
          </cell>
          <cell r="BA150">
            <v>0</v>
          </cell>
          <cell r="BB150">
            <v>0</v>
          </cell>
          <cell r="BC150">
            <v>0</v>
          </cell>
          <cell r="BD150">
            <v>0</v>
          </cell>
          <cell r="BE150">
            <v>0</v>
          </cell>
          <cell r="BF150">
            <v>0</v>
          </cell>
        </row>
        <row r="151">
          <cell r="A151">
            <v>95</v>
          </cell>
          <cell r="B151" t="str">
            <v>3.6.4</v>
          </cell>
          <cell r="C151" t="str">
            <v>DN 50</v>
          </cell>
          <cell r="D151" t="str">
            <v>pc</v>
          </cell>
          <cell r="E151">
            <v>20</v>
          </cell>
          <cell r="F151">
            <v>190</v>
          </cell>
          <cell r="G151">
            <v>3800</v>
          </cell>
          <cell r="H151">
            <v>0</v>
          </cell>
          <cell r="I151">
            <v>0</v>
          </cell>
          <cell r="J151">
            <v>-19</v>
          </cell>
          <cell r="K151">
            <v>0</v>
          </cell>
          <cell r="L151">
            <v>-3610</v>
          </cell>
          <cell r="M151">
            <v>1</v>
          </cell>
          <cell r="N151">
            <v>190</v>
          </cell>
          <cell r="O151">
            <v>190</v>
          </cell>
          <cell r="P151">
            <v>2</v>
          </cell>
          <cell r="Q151">
            <v>380</v>
          </cell>
          <cell r="R151">
            <v>0</v>
          </cell>
          <cell r="S151">
            <v>0</v>
          </cell>
          <cell r="T151">
            <v>2</v>
          </cell>
          <cell r="U151">
            <v>380</v>
          </cell>
          <cell r="V151">
            <v>-1</v>
          </cell>
          <cell r="W151">
            <v>-190</v>
          </cell>
          <cell r="X151">
            <v>0</v>
          </cell>
          <cell r="Y151">
            <v>0</v>
          </cell>
          <cell r="AA151">
            <v>0</v>
          </cell>
          <cell r="AC151">
            <v>0</v>
          </cell>
          <cell r="AE151">
            <v>0</v>
          </cell>
          <cell r="AG151">
            <v>0</v>
          </cell>
          <cell r="AI151">
            <v>0</v>
          </cell>
          <cell r="AJ151">
            <v>2</v>
          </cell>
          <cell r="AK151">
            <v>380</v>
          </cell>
          <cell r="AM151">
            <v>0</v>
          </cell>
          <cell r="AO151">
            <v>0</v>
          </cell>
          <cell r="AQ151">
            <v>0</v>
          </cell>
          <cell r="AR151">
            <v>0</v>
          </cell>
          <cell r="AS151">
            <v>0</v>
          </cell>
          <cell r="AT151">
            <v>0</v>
          </cell>
          <cell r="AX151">
            <v>-19</v>
          </cell>
          <cell r="AY151">
            <v>0</v>
          </cell>
          <cell r="AZ151">
            <v>-3610</v>
          </cell>
          <cell r="BA151">
            <v>0</v>
          </cell>
          <cell r="BB151">
            <v>0</v>
          </cell>
          <cell r="BC151">
            <v>0</v>
          </cell>
          <cell r="BD151">
            <v>0</v>
          </cell>
          <cell r="BE151">
            <v>0</v>
          </cell>
          <cell r="BF151">
            <v>0</v>
          </cell>
        </row>
        <row r="152">
          <cell r="A152">
            <v>96</v>
          </cell>
          <cell r="B152" t="str">
            <v>3.6.5</v>
          </cell>
          <cell r="C152" t="str">
            <v>DN 80</v>
          </cell>
          <cell r="D152" t="str">
            <v>pc</v>
          </cell>
          <cell r="E152">
            <v>3</v>
          </cell>
          <cell r="F152">
            <v>250</v>
          </cell>
          <cell r="G152">
            <v>750</v>
          </cell>
          <cell r="H152">
            <v>0</v>
          </cell>
          <cell r="I152">
            <v>0</v>
          </cell>
          <cell r="J152">
            <v>-2</v>
          </cell>
          <cell r="K152">
            <v>0</v>
          </cell>
          <cell r="L152">
            <v>-500</v>
          </cell>
          <cell r="M152">
            <v>1</v>
          </cell>
          <cell r="N152">
            <v>250</v>
          </cell>
          <cell r="O152">
            <v>250</v>
          </cell>
          <cell r="P152">
            <v>2</v>
          </cell>
          <cell r="Q152">
            <v>500</v>
          </cell>
          <cell r="R152">
            <v>0</v>
          </cell>
          <cell r="S152">
            <v>0</v>
          </cell>
          <cell r="T152">
            <v>2</v>
          </cell>
          <cell r="U152">
            <v>500</v>
          </cell>
          <cell r="V152">
            <v>-1</v>
          </cell>
          <cell r="W152">
            <v>-250</v>
          </cell>
          <cell r="X152">
            <v>0</v>
          </cell>
          <cell r="Y152">
            <v>0</v>
          </cell>
          <cell r="AA152">
            <v>0</v>
          </cell>
          <cell r="AC152">
            <v>0</v>
          </cell>
          <cell r="AE152">
            <v>0</v>
          </cell>
          <cell r="AG152">
            <v>0</v>
          </cell>
          <cell r="AI152">
            <v>0</v>
          </cell>
          <cell r="AJ152">
            <v>2</v>
          </cell>
          <cell r="AK152">
            <v>500</v>
          </cell>
          <cell r="AM152">
            <v>0</v>
          </cell>
          <cell r="AO152">
            <v>0</v>
          </cell>
          <cell r="AQ152">
            <v>0</v>
          </cell>
          <cell r="AR152">
            <v>0</v>
          </cell>
          <cell r="AS152">
            <v>0</v>
          </cell>
          <cell r="AT152">
            <v>0</v>
          </cell>
          <cell r="AX152">
            <v>-2</v>
          </cell>
          <cell r="AY152">
            <v>0</v>
          </cell>
          <cell r="AZ152">
            <v>-500</v>
          </cell>
          <cell r="BA152">
            <v>0</v>
          </cell>
          <cell r="BB152">
            <v>0</v>
          </cell>
          <cell r="BC152">
            <v>0</v>
          </cell>
          <cell r="BD152">
            <v>0</v>
          </cell>
          <cell r="BE152">
            <v>0</v>
          </cell>
          <cell r="BF152">
            <v>0</v>
          </cell>
        </row>
        <row r="153">
          <cell r="B153" t="str">
            <v>3.7</v>
          </cell>
          <cell r="C153" t="str">
            <v xml:space="preserve">Water meter installation set for wall mounting of bulk meters </v>
          </cell>
          <cell r="Z153" t="str">
            <v>x</v>
          </cell>
        </row>
        <row r="154">
          <cell r="C154" t="str">
            <v>Supply and installation of water meter mounting set for wall mounted installation of bulk water meters in existing buildings (without box and without water meter!). All works and fixing material included, for the following water meter size (include also w</v>
          </cell>
          <cell r="Z154" t="str">
            <v>x</v>
          </cell>
        </row>
        <row r="155">
          <cell r="A155">
            <v>97</v>
          </cell>
          <cell r="B155" t="str">
            <v>3.7.1</v>
          </cell>
          <cell r="C155" t="str">
            <v>DN 80</v>
          </cell>
          <cell r="D155" t="str">
            <v>pc</v>
          </cell>
          <cell r="E155">
            <v>2</v>
          </cell>
          <cell r="F155">
            <v>35</v>
          </cell>
          <cell r="G155">
            <v>70</v>
          </cell>
          <cell r="H155">
            <v>0</v>
          </cell>
          <cell r="I155">
            <v>0</v>
          </cell>
          <cell r="J155">
            <v>-2</v>
          </cell>
          <cell r="K155">
            <v>0</v>
          </cell>
          <cell r="L155">
            <v>-70</v>
          </cell>
          <cell r="M155">
            <v>0</v>
          </cell>
          <cell r="N155">
            <v>35</v>
          </cell>
          <cell r="O155">
            <v>0</v>
          </cell>
          <cell r="P155">
            <v>0</v>
          </cell>
          <cell r="Q155">
            <v>0</v>
          </cell>
          <cell r="R155">
            <v>0</v>
          </cell>
          <cell r="S155">
            <v>0</v>
          </cell>
          <cell r="T155">
            <v>0</v>
          </cell>
          <cell r="U155">
            <v>0</v>
          </cell>
          <cell r="V155">
            <v>0</v>
          </cell>
          <cell r="W155">
            <v>0</v>
          </cell>
          <cell r="X155">
            <v>0</v>
          </cell>
          <cell r="Y155">
            <v>0</v>
          </cell>
          <cell r="AA155">
            <v>0</v>
          </cell>
          <cell r="AC155">
            <v>0</v>
          </cell>
          <cell r="AE155">
            <v>0</v>
          </cell>
          <cell r="AG155">
            <v>0</v>
          </cell>
          <cell r="AI155">
            <v>0</v>
          </cell>
          <cell r="AK155">
            <v>0</v>
          </cell>
          <cell r="AM155">
            <v>0</v>
          </cell>
          <cell r="AO155">
            <v>0</v>
          </cell>
          <cell r="AQ155">
            <v>0</v>
          </cell>
          <cell r="AR155">
            <v>0</v>
          </cell>
          <cell r="AS155">
            <v>0</v>
          </cell>
          <cell r="AT155">
            <v>0</v>
          </cell>
          <cell r="AX155">
            <v>-2</v>
          </cell>
          <cell r="AY155">
            <v>0</v>
          </cell>
          <cell r="AZ155">
            <v>-70</v>
          </cell>
          <cell r="BA155">
            <v>0</v>
          </cell>
          <cell r="BB155">
            <v>0</v>
          </cell>
          <cell r="BC155">
            <v>0</v>
          </cell>
          <cell r="BD155">
            <v>0</v>
          </cell>
          <cell r="BE155">
            <v>0</v>
          </cell>
          <cell r="BF155">
            <v>0</v>
          </cell>
        </row>
        <row r="156">
          <cell r="A156">
            <v>98</v>
          </cell>
          <cell r="B156" t="str">
            <v>3.7.2</v>
          </cell>
          <cell r="C156" t="str">
            <v>DN 100</v>
          </cell>
          <cell r="D156" t="str">
            <v>pc</v>
          </cell>
          <cell r="E156">
            <v>1</v>
          </cell>
          <cell r="F156">
            <v>45</v>
          </cell>
          <cell r="G156">
            <v>45</v>
          </cell>
          <cell r="H156">
            <v>0</v>
          </cell>
          <cell r="I156">
            <v>0</v>
          </cell>
          <cell r="J156">
            <v>-1</v>
          </cell>
          <cell r="K156">
            <v>0</v>
          </cell>
          <cell r="L156">
            <v>-45</v>
          </cell>
          <cell r="M156">
            <v>0</v>
          </cell>
          <cell r="N156">
            <v>45</v>
          </cell>
          <cell r="O156">
            <v>0</v>
          </cell>
          <cell r="P156">
            <v>0</v>
          </cell>
          <cell r="Q156">
            <v>0</v>
          </cell>
          <cell r="R156">
            <v>0</v>
          </cell>
          <cell r="S156">
            <v>0</v>
          </cell>
          <cell r="T156">
            <v>0</v>
          </cell>
          <cell r="U156">
            <v>0</v>
          </cell>
          <cell r="V156">
            <v>0</v>
          </cell>
          <cell r="W156">
            <v>0</v>
          </cell>
          <cell r="X156">
            <v>0</v>
          </cell>
          <cell r="Y156">
            <v>0</v>
          </cell>
          <cell r="AA156">
            <v>0</v>
          </cell>
          <cell r="AC156">
            <v>0</v>
          </cell>
          <cell r="AE156">
            <v>0</v>
          </cell>
          <cell r="AG156">
            <v>0</v>
          </cell>
          <cell r="AI156">
            <v>0</v>
          </cell>
          <cell r="AK156">
            <v>0</v>
          </cell>
          <cell r="AM156">
            <v>0</v>
          </cell>
          <cell r="AO156">
            <v>0</v>
          </cell>
          <cell r="AQ156">
            <v>0</v>
          </cell>
          <cell r="AR156">
            <v>0</v>
          </cell>
          <cell r="AS156">
            <v>0</v>
          </cell>
          <cell r="AT156">
            <v>0</v>
          </cell>
          <cell r="AX156">
            <v>-1</v>
          </cell>
          <cell r="AY156">
            <v>0</v>
          </cell>
          <cell r="AZ156">
            <v>-45</v>
          </cell>
          <cell r="BA156">
            <v>0</v>
          </cell>
          <cell r="BB156">
            <v>0</v>
          </cell>
          <cell r="BC156">
            <v>0</v>
          </cell>
          <cell r="BD156">
            <v>0</v>
          </cell>
          <cell r="BE156">
            <v>0</v>
          </cell>
          <cell r="BF156">
            <v>0</v>
          </cell>
        </row>
        <row r="157">
          <cell r="A157">
            <v>99</v>
          </cell>
          <cell r="B157" t="str">
            <v>3.7.3</v>
          </cell>
          <cell r="C157" t="str">
            <v>DN 150</v>
          </cell>
          <cell r="D157" t="str">
            <v>pc</v>
          </cell>
          <cell r="E157">
            <v>1</v>
          </cell>
          <cell r="F157">
            <v>60</v>
          </cell>
          <cell r="G157">
            <v>60</v>
          </cell>
          <cell r="H157">
            <v>0</v>
          </cell>
          <cell r="I157">
            <v>0</v>
          </cell>
          <cell r="J157">
            <v>-1</v>
          </cell>
          <cell r="K157">
            <v>0</v>
          </cell>
          <cell r="L157">
            <v>-60</v>
          </cell>
          <cell r="M157">
            <v>0</v>
          </cell>
          <cell r="N157">
            <v>60</v>
          </cell>
          <cell r="O157">
            <v>0</v>
          </cell>
          <cell r="P157">
            <v>0</v>
          </cell>
          <cell r="Q157">
            <v>0</v>
          </cell>
          <cell r="R157">
            <v>0</v>
          </cell>
          <cell r="S157">
            <v>0</v>
          </cell>
          <cell r="T157">
            <v>0</v>
          </cell>
          <cell r="U157">
            <v>0</v>
          </cell>
          <cell r="V157">
            <v>0</v>
          </cell>
          <cell r="W157">
            <v>0</v>
          </cell>
          <cell r="X157">
            <v>0</v>
          </cell>
          <cell r="Y157">
            <v>0</v>
          </cell>
          <cell r="AA157">
            <v>0</v>
          </cell>
          <cell r="AC157">
            <v>0</v>
          </cell>
          <cell r="AE157">
            <v>0</v>
          </cell>
          <cell r="AG157">
            <v>0</v>
          </cell>
          <cell r="AI157">
            <v>0</v>
          </cell>
          <cell r="AK157">
            <v>0</v>
          </cell>
          <cell r="AM157">
            <v>0</v>
          </cell>
          <cell r="AO157">
            <v>0</v>
          </cell>
          <cell r="AQ157">
            <v>0</v>
          </cell>
          <cell r="AR157">
            <v>0</v>
          </cell>
          <cell r="AS157">
            <v>0</v>
          </cell>
          <cell r="AT157">
            <v>0</v>
          </cell>
          <cell r="AX157">
            <v>-1</v>
          </cell>
          <cell r="AY157">
            <v>0</v>
          </cell>
          <cell r="AZ157">
            <v>-60</v>
          </cell>
          <cell r="BA157">
            <v>0</v>
          </cell>
          <cell r="BB157">
            <v>0</v>
          </cell>
          <cell r="BC157">
            <v>0</v>
          </cell>
          <cell r="BD157">
            <v>0</v>
          </cell>
          <cell r="BE157">
            <v>0</v>
          </cell>
          <cell r="BF157">
            <v>0</v>
          </cell>
        </row>
        <row r="158">
          <cell r="C158" t="str">
            <v>P2-A Distribution System</v>
          </cell>
          <cell r="Z158" t="str">
            <v>x</v>
          </cell>
        </row>
        <row r="159">
          <cell r="B159" t="str">
            <v>1.0</v>
          </cell>
          <cell r="C159" t="str">
            <v>GENERAL ITEMS</v>
          </cell>
          <cell r="Z159" t="str">
            <v>x</v>
          </cell>
        </row>
        <row r="160">
          <cell r="B160" t="str">
            <v>1.1</v>
          </cell>
          <cell r="C160" t="str">
            <v>Contractual Requirements</v>
          </cell>
          <cell r="Z160" t="str">
            <v>x</v>
          </cell>
        </row>
        <row r="161">
          <cell r="A161">
            <v>100</v>
          </cell>
          <cell r="B161" t="str">
            <v>1.1.1</v>
          </cell>
          <cell r="C161" t="str">
            <v>Provide Performance and Advance Payment Guarantee in accordance with  Conditions of Contract,</v>
          </cell>
          <cell r="D161" t="str">
            <v>L.S.</v>
          </cell>
          <cell r="E161">
            <v>1</v>
          </cell>
          <cell r="F161">
            <v>1000</v>
          </cell>
          <cell r="G161">
            <v>1000</v>
          </cell>
          <cell r="H161">
            <v>0</v>
          </cell>
          <cell r="I161">
            <v>0</v>
          </cell>
          <cell r="J161">
            <v>0</v>
          </cell>
          <cell r="K161">
            <v>0</v>
          </cell>
          <cell r="L161">
            <v>0</v>
          </cell>
          <cell r="M161">
            <v>1</v>
          </cell>
          <cell r="N161">
            <v>1000</v>
          </cell>
          <cell r="O161">
            <v>1000</v>
          </cell>
          <cell r="P161">
            <v>1</v>
          </cell>
          <cell r="Q161">
            <v>1000</v>
          </cell>
          <cell r="R161">
            <v>0</v>
          </cell>
          <cell r="S161">
            <v>0</v>
          </cell>
          <cell r="T161">
            <v>1</v>
          </cell>
          <cell r="U161">
            <v>1000</v>
          </cell>
          <cell r="V161">
            <v>0</v>
          </cell>
          <cell r="W161">
            <v>0</v>
          </cell>
          <cell r="X161">
            <v>1</v>
          </cell>
          <cell r="Y161">
            <v>1000</v>
          </cell>
          <cell r="AA161">
            <v>0</v>
          </cell>
          <cell r="AC161">
            <v>0</v>
          </cell>
          <cell r="AE161">
            <v>0</v>
          </cell>
          <cell r="AG161">
            <v>0</v>
          </cell>
          <cell r="AI161">
            <v>0</v>
          </cell>
          <cell r="AK161">
            <v>0</v>
          </cell>
          <cell r="AM161">
            <v>0</v>
          </cell>
          <cell r="AO161">
            <v>0</v>
          </cell>
          <cell r="AQ161">
            <v>0</v>
          </cell>
          <cell r="AR161">
            <v>0</v>
          </cell>
          <cell r="AS161">
            <v>0</v>
          </cell>
          <cell r="AT161">
            <v>0</v>
          </cell>
          <cell r="AX161">
            <v>0</v>
          </cell>
          <cell r="AY161">
            <v>0</v>
          </cell>
          <cell r="AZ161">
            <v>0</v>
          </cell>
          <cell r="BA161">
            <v>0</v>
          </cell>
          <cell r="BB161">
            <v>0</v>
          </cell>
          <cell r="BC161">
            <v>0</v>
          </cell>
          <cell r="BD161">
            <v>0</v>
          </cell>
          <cell r="BE161">
            <v>0</v>
          </cell>
          <cell r="BF161">
            <v>0</v>
          </cell>
        </row>
        <row r="162">
          <cell r="A162">
            <v>101</v>
          </cell>
          <cell r="B162" t="str">
            <v>1.1.2</v>
          </cell>
          <cell r="C162" t="str">
            <v>Provide Insurances, in accordance with clause 18 of the Conditions of Contract</v>
          </cell>
          <cell r="D162" t="str">
            <v>L.S.</v>
          </cell>
          <cell r="E162">
            <v>1</v>
          </cell>
          <cell r="F162">
            <v>1000</v>
          </cell>
          <cell r="G162">
            <v>1000</v>
          </cell>
          <cell r="H162">
            <v>0</v>
          </cell>
          <cell r="I162">
            <v>0</v>
          </cell>
          <cell r="J162">
            <v>0</v>
          </cell>
          <cell r="K162">
            <v>0</v>
          </cell>
          <cell r="L162">
            <v>0</v>
          </cell>
          <cell r="M162">
            <v>1</v>
          </cell>
          <cell r="N162">
            <v>1000</v>
          </cell>
          <cell r="O162">
            <v>1000</v>
          </cell>
          <cell r="P162">
            <v>1</v>
          </cell>
          <cell r="Q162">
            <v>1000</v>
          </cell>
          <cell r="R162">
            <v>0</v>
          </cell>
          <cell r="S162">
            <v>0</v>
          </cell>
          <cell r="T162">
            <v>1</v>
          </cell>
          <cell r="U162">
            <v>1000</v>
          </cell>
          <cell r="V162">
            <v>0</v>
          </cell>
          <cell r="W162">
            <v>0</v>
          </cell>
          <cell r="X162">
            <v>1</v>
          </cell>
          <cell r="Y162">
            <v>1000</v>
          </cell>
          <cell r="AA162">
            <v>0</v>
          </cell>
          <cell r="AC162">
            <v>0</v>
          </cell>
          <cell r="AE162">
            <v>0</v>
          </cell>
          <cell r="AG162">
            <v>0</v>
          </cell>
          <cell r="AI162">
            <v>0</v>
          </cell>
          <cell r="AK162">
            <v>0</v>
          </cell>
          <cell r="AM162">
            <v>0</v>
          </cell>
          <cell r="AO162">
            <v>0</v>
          </cell>
          <cell r="AQ162">
            <v>0</v>
          </cell>
          <cell r="AR162">
            <v>0</v>
          </cell>
          <cell r="AS162">
            <v>0</v>
          </cell>
          <cell r="AT162">
            <v>0</v>
          </cell>
          <cell r="AX162">
            <v>0</v>
          </cell>
          <cell r="AY162">
            <v>0</v>
          </cell>
          <cell r="AZ162">
            <v>0</v>
          </cell>
          <cell r="BA162">
            <v>0</v>
          </cell>
          <cell r="BB162">
            <v>0</v>
          </cell>
          <cell r="BC162">
            <v>0</v>
          </cell>
          <cell r="BD162">
            <v>0</v>
          </cell>
          <cell r="BE162">
            <v>0</v>
          </cell>
          <cell r="BF162">
            <v>0</v>
          </cell>
        </row>
        <row r="163">
          <cell r="A163">
            <v>102</v>
          </cell>
          <cell r="B163" t="str">
            <v>1.1.3</v>
          </cell>
          <cell r="C163" t="str">
            <v>Provision of all as-built documentation for the Works as per Contract and Specification</v>
          </cell>
          <cell r="D163" t="str">
            <v>L.S.</v>
          </cell>
          <cell r="E163">
            <v>1</v>
          </cell>
          <cell r="F163">
            <v>1000</v>
          </cell>
          <cell r="G163">
            <v>1000</v>
          </cell>
          <cell r="H163">
            <v>0</v>
          </cell>
          <cell r="I163">
            <v>0</v>
          </cell>
          <cell r="J163">
            <v>0</v>
          </cell>
          <cell r="K163">
            <v>0</v>
          </cell>
          <cell r="L163">
            <v>0</v>
          </cell>
          <cell r="M163">
            <v>1</v>
          </cell>
          <cell r="N163">
            <v>1000</v>
          </cell>
          <cell r="O163">
            <v>1000</v>
          </cell>
          <cell r="P163">
            <v>0.99999999999999989</v>
          </cell>
          <cell r="Q163">
            <v>1000</v>
          </cell>
          <cell r="R163">
            <v>0</v>
          </cell>
          <cell r="S163">
            <v>0</v>
          </cell>
          <cell r="T163">
            <v>0.99999999999999989</v>
          </cell>
          <cell r="U163">
            <v>1000</v>
          </cell>
          <cell r="V163">
            <v>0</v>
          </cell>
          <cell r="W163">
            <v>0</v>
          </cell>
          <cell r="X163">
            <v>0</v>
          </cell>
          <cell r="Y163">
            <v>0</v>
          </cell>
          <cell r="AA163">
            <v>0</v>
          </cell>
          <cell r="AC163">
            <v>0</v>
          </cell>
          <cell r="AD163">
            <v>0.7</v>
          </cell>
          <cell r="AE163">
            <v>700</v>
          </cell>
          <cell r="AF163">
            <v>0.1</v>
          </cell>
          <cell r="AG163">
            <v>100</v>
          </cell>
          <cell r="AH163">
            <v>0.1</v>
          </cell>
          <cell r="AI163">
            <v>100</v>
          </cell>
          <cell r="AJ163">
            <v>0.1</v>
          </cell>
          <cell r="AK163">
            <v>100</v>
          </cell>
          <cell r="AM163">
            <v>0</v>
          </cell>
          <cell r="AO163">
            <v>0</v>
          </cell>
          <cell r="AQ163">
            <v>0</v>
          </cell>
          <cell r="AR163">
            <v>0</v>
          </cell>
          <cell r="AS163">
            <v>0</v>
          </cell>
          <cell r="AT163">
            <v>0</v>
          </cell>
          <cell r="AX163">
            <v>0</v>
          </cell>
          <cell r="AY163">
            <v>0</v>
          </cell>
          <cell r="AZ163">
            <v>0</v>
          </cell>
          <cell r="BA163">
            <v>0</v>
          </cell>
          <cell r="BB163">
            <v>0</v>
          </cell>
          <cell r="BC163">
            <v>0</v>
          </cell>
          <cell r="BD163">
            <v>0</v>
          </cell>
          <cell r="BE163">
            <v>0</v>
          </cell>
          <cell r="BF163">
            <v>0</v>
          </cell>
        </row>
        <row r="164">
          <cell r="A164">
            <v>103</v>
          </cell>
          <cell r="B164" t="str">
            <v>1.1.4</v>
          </cell>
          <cell r="C164" t="str">
            <v>Provision of Operation and Maintenance Manuals for the works as detailed in the Contract and Specification</v>
          </cell>
          <cell r="D164" t="str">
            <v>L.S.</v>
          </cell>
          <cell r="E164">
            <v>1</v>
          </cell>
          <cell r="F164">
            <v>100</v>
          </cell>
          <cell r="G164">
            <v>100</v>
          </cell>
          <cell r="H164">
            <v>0</v>
          </cell>
          <cell r="I164">
            <v>0</v>
          </cell>
          <cell r="J164">
            <v>0</v>
          </cell>
          <cell r="K164">
            <v>0</v>
          </cell>
          <cell r="L164">
            <v>0</v>
          </cell>
          <cell r="M164">
            <v>1</v>
          </cell>
          <cell r="N164">
            <v>100</v>
          </cell>
          <cell r="O164">
            <v>100</v>
          </cell>
          <cell r="P164">
            <v>0</v>
          </cell>
          <cell r="Q164">
            <v>0</v>
          </cell>
          <cell r="R164">
            <v>0</v>
          </cell>
          <cell r="S164">
            <v>0</v>
          </cell>
          <cell r="T164">
            <v>0</v>
          </cell>
          <cell r="U164">
            <v>0</v>
          </cell>
          <cell r="V164">
            <v>1</v>
          </cell>
          <cell r="W164">
            <v>100</v>
          </cell>
          <cell r="X164">
            <v>0</v>
          </cell>
          <cell r="Y164">
            <v>0</v>
          </cell>
          <cell r="AA164">
            <v>0</v>
          </cell>
          <cell r="AC164">
            <v>0</v>
          </cell>
          <cell r="AE164">
            <v>0</v>
          </cell>
          <cell r="AG164">
            <v>0</v>
          </cell>
          <cell r="AI164">
            <v>0</v>
          </cell>
          <cell r="AK164">
            <v>0</v>
          </cell>
          <cell r="AM164">
            <v>0</v>
          </cell>
          <cell r="AO164">
            <v>0</v>
          </cell>
          <cell r="AQ164">
            <v>0</v>
          </cell>
          <cell r="AR164">
            <v>0</v>
          </cell>
          <cell r="AS164">
            <v>0</v>
          </cell>
          <cell r="AT164">
            <v>0</v>
          </cell>
          <cell r="AX164">
            <v>0</v>
          </cell>
          <cell r="AY164">
            <v>0</v>
          </cell>
          <cell r="AZ164">
            <v>0</v>
          </cell>
          <cell r="BA164">
            <v>0</v>
          </cell>
          <cell r="BB164">
            <v>0</v>
          </cell>
          <cell r="BC164">
            <v>0</v>
          </cell>
          <cell r="BD164">
            <v>0</v>
          </cell>
          <cell r="BE164">
            <v>0</v>
          </cell>
          <cell r="BF164">
            <v>0</v>
          </cell>
        </row>
        <row r="165">
          <cell r="A165">
            <v>104</v>
          </cell>
          <cell r="B165" t="str">
            <v>1.1.5</v>
          </cell>
          <cell r="C165" t="str">
            <v>Provision of training  as detailed in the Specification</v>
          </cell>
          <cell r="D165" t="str">
            <v>L.S.</v>
          </cell>
          <cell r="E165">
            <v>1</v>
          </cell>
          <cell r="F165">
            <v>500</v>
          </cell>
          <cell r="G165">
            <v>500</v>
          </cell>
          <cell r="H165">
            <v>0</v>
          </cell>
          <cell r="I165">
            <v>0</v>
          </cell>
          <cell r="J165">
            <v>0</v>
          </cell>
          <cell r="K165">
            <v>0</v>
          </cell>
          <cell r="L165">
            <v>0</v>
          </cell>
          <cell r="M165">
            <v>1</v>
          </cell>
          <cell r="N165">
            <v>500</v>
          </cell>
          <cell r="O165">
            <v>500</v>
          </cell>
          <cell r="P165">
            <v>0</v>
          </cell>
          <cell r="Q165">
            <v>0</v>
          </cell>
          <cell r="R165">
            <v>0</v>
          </cell>
          <cell r="S165">
            <v>0</v>
          </cell>
          <cell r="T165">
            <v>0</v>
          </cell>
          <cell r="U165">
            <v>0</v>
          </cell>
          <cell r="V165">
            <v>1</v>
          </cell>
          <cell r="W165">
            <v>500</v>
          </cell>
          <cell r="X165">
            <v>0</v>
          </cell>
          <cell r="Y165">
            <v>0</v>
          </cell>
          <cell r="AA165">
            <v>0</v>
          </cell>
          <cell r="AC165">
            <v>0</v>
          </cell>
          <cell r="AE165">
            <v>0</v>
          </cell>
          <cell r="AG165">
            <v>0</v>
          </cell>
          <cell r="AI165">
            <v>0</v>
          </cell>
          <cell r="AK165">
            <v>0</v>
          </cell>
          <cell r="AM165">
            <v>0</v>
          </cell>
          <cell r="AO165">
            <v>0</v>
          </cell>
          <cell r="AQ165">
            <v>0</v>
          </cell>
          <cell r="AR165">
            <v>0</v>
          </cell>
          <cell r="AS165">
            <v>0</v>
          </cell>
          <cell r="AT165">
            <v>0</v>
          </cell>
          <cell r="AX165">
            <v>0</v>
          </cell>
          <cell r="AY165">
            <v>0</v>
          </cell>
          <cell r="AZ165">
            <v>0</v>
          </cell>
          <cell r="BA165">
            <v>0</v>
          </cell>
          <cell r="BB165">
            <v>0</v>
          </cell>
          <cell r="BC165">
            <v>0</v>
          </cell>
          <cell r="BD165">
            <v>0</v>
          </cell>
          <cell r="BE165">
            <v>0</v>
          </cell>
          <cell r="BF165">
            <v>0</v>
          </cell>
        </row>
        <row r="166">
          <cell r="A166">
            <v>105</v>
          </cell>
          <cell r="B166" t="str">
            <v>1.1.6</v>
          </cell>
          <cell r="C166" t="str">
            <v>Pipe sampling, testing and preparation of Pipe Condition Report as specified in Section 5.6.</v>
          </cell>
          <cell r="D166" t="str">
            <v>L.S.</v>
          </cell>
          <cell r="E166">
            <v>1</v>
          </cell>
          <cell r="F166">
            <v>2500</v>
          </cell>
          <cell r="G166">
            <v>2500</v>
          </cell>
          <cell r="H166">
            <v>0</v>
          </cell>
          <cell r="I166">
            <v>0</v>
          </cell>
          <cell r="J166">
            <v>0</v>
          </cell>
          <cell r="K166">
            <v>0</v>
          </cell>
          <cell r="L166">
            <v>0</v>
          </cell>
          <cell r="M166">
            <v>1</v>
          </cell>
          <cell r="N166">
            <v>2500</v>
          </cell>
          <cell r="O166">
            <v>2500</v>
          </cell>
          <cell r="P166">
            <v>0</v>
          </cell>
          <cell r="Q166">
            <v>0</v>
          </cell>
          <cell r="R166">
            <v>0</v>
          </cell>
          <cell r="S166">
            <v>0</v>
          </cell>
          <cell r="T166">
            <v>0</v>
          </cell>
          <cell r="U166">
            <v>0</v>
          </cell>
          <cell r="V166">
            <v>1</v>
          </cell>
          <cell r="W166">
            <v>2500</v>
          </cell>
          <cell r="X166">
            <v>0</v>
          </cell>
          <cell r="Y166">
            <v>0</v>
          </cell>
          <cell r="AA166">
            <v>0</v>
          </cell>
          <cell r="AC166">
            <v>0</v>
          </cell>
          <cell r="AE166">
            <v>0</v>
          </cell>
          <cell r="AG166">
            <v>0</v>
          </cell>
          <cell r="AI166">
            <v>0</v>
          </cell>
          <cell r="AK166">
            <v>0</v>
          </cell>
          <cell r="AM166">
            <v>0</v>
          </cell>
          <cell r="AO166">
            <v>0</v>
          </cell>
          <cell r="AQ166">
            <v>0</v>
          </cell>
          <cell r="AR166">
            <v>0</v>
          </cell>
          <cell r="AS166">
            <v>0</v>
          </cell>
          <cell r="AT166">
            <v>0</v>
          </cell>
          <cell r="AX166">
            <v>0</v>
          </cell>
          <cell r="AY166">
            <v>0</v>
          </cell>
          <cell r="AZ166">
            <v>0</v>
          </cell>
          <cell r="BA166">
            <v>0</v>
          </cell>
          <cell r="BB166">
            <v>0</v>
          </cell>
          <cell r="BC166">
            <v>0</v>
          </cell>
          <cell r="BD166">
            <v>0</v>
          </cell>
          <cell r="BE166">
            <v>0</v>
          </cell>
          <cell r="BF166">
            <v>0</v>
          </cell>
        </row>
        <row r="167">
          <cell r="B167" t="str">
            <v>1.2</v>
          </cell>
          <cell r="C167" t="str">
            <v>Mobilisation &amp; Site Establishment</v>
          </cell>
          <cell r="Z167" t="str">
            <v>x</v>
          </cell>
        </row>
        <row r="168">
          <cell r="A168">
            <v>106</v>
          </cell>
          <cell r="B168" t="str">
            <v>1.2.1</v>
          </cell>
          <cell r="C168" t="str">
            <v>Mobilisation and Provision of Contractors Site Establishment, Offices, all Equipment required to carry out the works, including maintenance for duration of contract period and final demobilising</v>
          </cell>
          <cell r="D168" t="str">
            <v>L.S.</v>
          </cell>
          <cell r="E168">
            <v>1</v>
          </cell>
          <cell r="F168">
            <v>100</v>
          </cell>
          <cell r="G168">
            <v>100</v>
          </cell>
          <cell r="H168">
            <v>0</v>
          </cell>
          <cell r="I168">
            <v>0</v>
          </cell>
          <cell r="J168">
            <v>0</v>
          </cell>
          <cell r="K168">
            <v>0</v>
          </cell>
          <cell r="L168">
            <v>0</v>
          </cell>
          <cell r="M168">
            <v>1</v>
          </cell>
          <cell r="N168">
            <v>100</v>
          </cell>
          <cell r="O168">
            <v>100</v>
          </cell>
          <cell r="P168">
            <v>0.99999999999999989</v>
          </cell>
          <cell r="Q168">
            <v>100</v>
          </cell>
          <cell r="R168">
            <v>0</v>
          </cell>
          <cell r="S168">
            <v>0</v>
          </cell>
          <cell r="T168">
            <v>0.99999999999999989</v>
          </cell>
          <cell r="U168">
            <v>100</v>
          </cell>
          <cell r="V168">
            <v>0</v>
          </cell>
          <cell r="W168">
            <v>0</v>
          </cell>
          <cell r="X168">
            <v>0</v>
          </cell>
          <cell r="Y168">
            <v>0</v>
          </cell>
          <cell r="AA168">
            <v>0</v>
          </cell>
          <cell r="AB168">
            <v>0.5</v>
          </cell>
          <cell r="AC168">
            <v>50</v>
          </cell>
          <cell r="AD168">
            <v>0.2</v>
          </cell>
          <cell r="AE168">
            <v>20</v>
          </cell>
          <cell r="AF168">
            <v>0.1</v>
          </cell>
          <cell r="AG168">
            <v>10</v>
          </cell>
          <cell r="AH168">
            <v>0.1</v>
          </cell>
          <cell r="AI168">
            <v>10</v>
          </cell>
          <cell r="AJ168">
            <v>0.1</v>
          </cell>
          <cell r="AK168">
            <v>10</v>
          </cell>
          <cell r="AM168">
            <v>0</v>
          </cell>
          <cell r="AO168">
            <v>0</v>
          </cell>
          <cell r="AQ168">
            <v>0</v>
          </cell>
          <cell r="AR168">
            <v>0</v>
          </cell>
          <cell r="AS168">
            <v>0</v>
          </cell>
          <cell r="AT168">
            <v>0</v>
          </cell>
          <cell r="AX168">
            <v>0</v>
          </cell>
          <cell r="AY168">
            <v>0</v>
          </cell>
          <cell r="AZ168">
            <v>0</v>
          </cell>
          <cell r="BA168">
            <v>0</v>
          </cell>
          <cell r="BB168">
            <v>0</v>
          </cell>
          <cell r="BC168">
            <v>0</v>
          </cell>
          <cell r="BD168">
            <v>0</v>
          </cell>
          <cell r="BE168">
            <v>0</v>
          </cell>
          <cell r="BF168">
            <v>0</v>
          </cell>
        </row>
        <row r="169">
          <cell r="A169">
            <v>107</v>
          </cell>
          <cell r="B169" t="str">
            <v>1.2.2</v>
          </cell>
          <cell r="C169" t="str">
            <v>Provide and erect project sign boards as specified</v>
          </cell>
          <cell r="D169" t="str">
            <v>pc</v>
          </cell>
          <cell r="E169">
            <v>2</v>
          </cell>
          <cell r="F169">
            <v>100</v>
          </cell>
          <cell r="G169">
            <v>200</v>
          </cell>
          <cell r="H169">
            <v>0</v>
          </cell>
          <cell r="I169">
            <v>0</v>
          </cell>
          <cell r="J169">
            <v>0</v>
          </cell>
          <cell r="K169">
            <v>0</v>
          </cell>
          <cell r="L169">
            <v>0</v>
          </cell>
          <cell r="M169">
            <v>2</v>
          </cell>
          <cell r="N169">
            <v>100</v>
          </cell>
          <cell r="O169">
            <v>200</v>
          </cell>
          <cell r="P169">
            <v>2</v>
          </cell>
          <cell r="Q169">
            <v>200</v>
          </cell>
          <cell r="R169">
            <v>0</v>
          </cell>
          <cell r="S169">
            <v>0</v>
          </cell>
          <cell r="T169">
            <v>2</v>
          </cell>
          <cell r="U169">
            <v>200</v>
          </cell>
          <cell r="V169">
            <v>0</v>
          </cell>
          <cell r="W169">
            <v>0</v>
          </cell>
          <cell r="X169">
            <v>0</v>
          </cell>
          <cell r="Y169">
            <v>0</v>
          </cell>
          <cell r="AA169">
            <v>0</v>
          </cell>
          <cell r="AB169">
            <v>2</v>
          </cell>
          <cell r="AC169">
            <v>200</v>
          </cell>
          <cell r="AE169">
            <v>0</v>
          </cell>
          <cell r="AG169">
            <v>0</v>
          </cell>
          <cell r="AI169">
            <v>0</v>
          </cell>
          <cell r="AK169">
            <v>0</v>
          </cell>
          <cell r="AM169">
            <v>0</v>
          </cell>
          <cell r="AO169">
            <v>0</v>
          </cell>
          <cell r="AQ169">
            <v>0</v>
          </cell>
          <cell r="AR169">
            <v>0</v>
          </cell>
          <cell r="AS169">
            <v>0</v>
          </cell>
          <cell r="AT169">
            <v>0</v>
          </cell>
          <cell r="AX169">
            <v>0</v>
          </cell>
          <cell r="AY169">
            <v>0</v>
          </cell>
          <cell r="AZ169">
            <v>0</v>
          </cell>
          <cell r="BA169">
            <v>0</v>
          </cell>
          <cell r="BB169">
            <v>0</v>
          </cell>
          <cell r="BC169">
            <v>0</v>
          </cell>
          <cell r="BD169">
            <v>0</v>
          </cell>
          <cell r="BE169">
            <v>0</v>
          </cell>
          <cell r="BF169">
            <v>0</v>
          </cell>
        </row>
        <row r="170">
          <cell r="A170">
            <v>108</v>
          </cell>
          <cell r="B170" t="str">
            <v>1.2.3</v>
          </cell>
          <cell r="C170" t="str">
            <v>Provision of traffic diversions, road barriers and signage and complying with all requirements of municipal and state authorities required for the implementation of the works</v>
          </cell>
          <cell r="D170" t="str">
            <v>L.S.</v>
          </cell>
          <cell r="E170">
            <v>1</v>
          </cell>
          <cell r="F170">
            <v>1000</v>
          </cell>
          <cell r="G170">
            <v>1000</v>
          </cell>
          <cell r="H170">
            <v>0</v>
          </cell>
          <cell r="I170">
            <v>0</v>
          </cell>
          <cell r="J170">
            <v>0</v>
          </cell>
          <cell r="K170">
            <v>0</v>
          </cell>
          <cell r="L170">
            <v>0</v>
          </cell>
          <cell r="M170">
            <v>1</v>
          </cell>
          <cell r="N170">
            <v>1000</v>
          </cell>
          <cell r="O170">
            <v>1000</v>
          </cell>
          <cell r="P170">
            <v>0.99999999999999989</v>
          </cell>
          <cell r="Q170">
            <v>1000</v>
          </cell>
          <cell r="R170">
            <v>0</v>
          </cell>
          <cell r="S170">
            <v>0</v>
          </cell>
          <cell r="T170">
            <v>0.99999999999999989</v>
          </cell>
          <cell r="U170">
            <v>1000</v>
          </cell>
          <cell r="V170">
            <v>0</v>
          </cell>
          <cell r="W170">
            <v>0</v>
          </cell>
          <cell r="X170">
            <v>0</v>
          </cell>
          <cell r="Y170">
            <v>0</v>
          </cell>
          <cell r="Z170">
            <v>0.03</v>
          </cell>
          <cell r="AA170">
            <v>30</v>
          </cell>
          <cell r="AB170">
            <v>0.47</v>
          </cell>
          <cell r="AC170">
            <v>470</v>
          </cell>
          <cell r="AD170">
            <v>0.2</v>
          </cell>
          <cell r="AE170">
            <v>200</v>
          </cell>
          <cell r="AF170">
            <v>0.1</v>
          </cell>
          <cell r="AG170">
            <v>100</v>
          </cell>
          <cell r="AH170">
            <v>0.1</v>
          </cell>
          <cell r="AI170">
            <v>100</v>
          </cell>
          <cell r="AJ170">
            <v>0.1</v>
          </cell>
          <cell r="AK170">
            <v>100</v>
          </cell>
          <cell r="AM170">
            <v>0</v>
          </cell>
          <cell r="AO170">
            <v>0</v>
          </cell>
          <cell r="AQ170">
            <v>0</v>
          </cell>
          <cell r="AR170">
            <v>0</v>
          </cell>
          <cell r="AS170">
            <v>0</v>
          </cell>
          <cell r="AT170">
            <v>0</v>
          </cell>
          <cell r="AX170">
            <v>0</v>
          </cell>
          <cell r="AY170">
            <v>0</v>
          </cell>
          <cell r="AZ170">
            <v>0</v>
          </cell>
          <cell r="BA170">
            <v>0</v>
          </cell>
          <cell r="BB170">
            <v>0</v>
          </cell>
          <cell r="BC170">
            <v>0</v>
          </cell>
          <cell r="BD170">
            <v>0</v>
          </cell>
          <cell r="BE170">
            <v>0</v>
          </cell>
          <cell r="BF170">
            <v>0</v>
          </cell>
        </row>
        <row r="171">
          <cell r="A171">
            <v>109</v>
          </cell>
          <cell r="B171" t="str">
            <v>1.2.4</v>
          </cell>
          <cell r="C171" t="str">
            <v>Compliance with all applicable Health and Safety legislation, provision of Health and Safety plan and it's implementation throughout the works</v>
          </cell>
          <cell r="D171" t="str">
            <v>L.S.</v>
          </cell>
          <cell r="E171">
            <v>1</v>
          </cell>
          <cell r="F171">
            <v>500</v>
          </cell>
          <cell r="G171">
            <v>500</v>
          </cell>
          <cell r="H171">
            <v>0</v>
          </cell>
          <cell r="I171">
            <v>0</v>
          </cell>
          <cell r="J171">
            <v>0</v>
          </cell>
          <cell r="K171">
            <v>0</v>
          </cell>
          <cell r="L171">
            <v>0</v>
          </cell>
          <cell r="M171">
            <v>1</v>
          </cell>
          <cell r="N171">
            <v>500</v>
          </cell>
          <cell r="O171">
            <v>500</v>
          </cell>
          <cell r="P171">
            <v>0.99999999999999989</v>
          </cell>
          <cell r="Q171">
            <v>500</v>
          </cell>
          <cell r="R171">
            <v>0</v>
          </cell>
          <cell r="S171">
            <v>0</v>
          </cell>
          <cell r="T171">
            <v>0.99999999999999989</v>
          </cell>
          <cell r="U171">
            <v>500</v>
          </cell>
          <cell r="V171">
            <v>0</v>
          </cell>
          <cell r="W171">
            <v>0</v>
          </cell>
          <cell r="X171">
            <v>0</v>
          </cell>
          <cell r="Y171">
            <v>0</v>
          </cell>
          <cell r="Z171">
            <v>0.03</v>
          </cell>
          <cell r="AA171">
            <v>15</v>
          </cell>
          <cell r="AB171">
            <v>0.47</v>
          </cell>
          <cell r="AC171">
            <v>235</v>
          </cell>
          <cell r="AD171">
            <v>0.2</v>
          </cell>
          <cell r="AE171">
            <v>100</v>
          </cell>
          <cell r="AF171">
            <v>0.1</v>
          </cell>
          <cell r="AG171">
            <v>50</v>
          </cell>
          <cell r="AH171">
            <v>0.1</v>
          </cell>
          <cell r="AI171">
            <v>50</v>
          </cell>
          <cell r="AJ171">
            <v>0.1</v>
          </cell>
          <cell r="AK171">
            <v>50</v>
          </cell>
          <cell r="AM171">
            <v>0</v>
          </cell>
          <cell r="AO171">
            <v>0</v>
          </cell>
          <cell r="AQ171">
            <v>0</v>
          </cell>
          <cell r="AR171">
            <v>0</v>
          </cell>
          <cell r="AS171">
            <v>0</v>
          </cell>
          <cell r="AT171">
            <v>0</v>
          </cell>
          <cell r="AX171">
            <v>0</v>
          </cell>
          <cell r="AY171">
            <v>0</v>
          </cell>
          <cell r="AZ171">
            <v>0</v>
          </cell>
          <cell r="BA171">
            <v>0</v>
          </cell>
          <cell r="BB171">
            <v>0</v>
          </cell>
          <cell r="BC171">
            <v>0</v>
          </cell>
          <cell r="BD171">
            <v>0</v>
          </cell>
          <cell r="BE171">
            <v>0</v>
          </cell>
          <cell r="BF171">
            <v>0</v>
          </cell>
        </row>
        <row r="172">
          <cell r="B172" t="str">
            <v>1.3</v>
          </cell>
          <cell r="C172" t="str">
            <v>Dewatering Equipment</v>
          </cell>
          <cell r="Z172" t="str">
            <v>x</v>
          </cell>
        </row>
        <row r="173">
          <cell r="A173">
            <v>110</v>
          </cell>
          <cell r="B173" t="str">
            <v>1.3.1</v>
          </cell>
          <cell r="C173" t="str">
            <v>All costs for de-watering equipment for excavations, inlcuding supply, installation, maintenance, de-installation etc.</v>
          </cell>
          <cell r="D173" t="str">
            <v>L.S.</v>
          </cell>
          <cell r="E173">
            <v>1</v>
          </cell>
          <cell r="F173">
            <v>10000</v>
          </cell>
          <cell r="G173">
            <v>10000</v>
          </cell>
          <cell r="H173">
            <v>0</v>
          </cell>
          <cell r="I173">
            <v>0</v>
          </cell>
          <cell r="J173">
            <v>0</v>
          </cell>
          <cell r="K173">
            <v>0</v>
          </cell>
          <cell r="L173">
            <v>0</v>
          </cell>
          <cell r="M173">
            <v>1</v>
          </cell>
          <cell r="N173">
            <v>10000</v>
          </cell>
          <cell r="O173">
            <v>10000</v>
          </cell>
          <cell r="P173">
            <v>0.99999999999999989</v>
          </cell>
          <cell r="Q173">
            <v>10000</v>
          </cell>
          <cell r="R173">
            <v>0</v>
          </cell>
          <cell r="S173">
            <v>0</v>
          </cell>
          <cell r="T173">
            <v>0.99999999999999989</v>
          </cell>
          <cell r="U173">
            <v>10000</v>
          </cell>
          <cell r="V173">
            <v>0</v>
          </cell>
          <cell r="W173">
            <v>0</v>
          </cell>
          <cell r="X173">
            <v>0</v>
          </cell>
          <cell r="Y173">
            <v>0</v>
          </cell>
          <cell r="Z173">
            <v>0.03</v>
          </cell>
          <cell r="AA173">
            <v>300</v>
          </cell>
          <cell r="AB173">
            <v>0.47</v>
          </cell>
          <cell r="AC173">
            <v>4700</v>
          </cell>
          <cell r="AD173">
            <v>0.2</v>
          </cell>
          <cell r="AE173">
            <v>2000</v>
          </cell>
          <cell r="AF173">
            <v>0.1</v>
          </cell>
          <cell r="AG173">
            <v>1000</v>
          </cell>
          <cell r="AH173">
            <v>0.1</v>
          </cell>
          <cell r="AI173">
            <v>1000</v>
          </cell>
          <cell r="AJ173">
            <v>0.1</v>
          </cell>
          <cell r="AK173">
            <v>1000</v>
          </cell>
          <cell r="AM173">
            <v>0</v>
          </cell>
          <cell r="AO173">
            <v>0</v>
          </cell>
          <cell r="AQ173">
            <v>0</v>
          </cell>
          <cell r="AR173">
            <v>0</v>
          </cell>
          <cell r="AS173">
            <v>0</v>
          </cell>
          <cell r="AT173">
            <v>0</v>
          </cell>
          <cell r="AX173">
            <v>0</v>
          </cell>
          <cell r="AY173">
            <v>0</v>
          </cell>
          <cell r="AZ173">
            <v>0</v>
          </cell>
          <cell r="BA173">
            <v>0</v>
          </cell>
          <cell r="BB173">
            <v>0</v>
          </cell>
          <cell r="BC173">
            <v>0</v>
          </cell>
          <cell r="BD173">
            <v>0</v>
          </cell>
          <cell r="BE173">
            <v>0</v>
          </cell>
          <cell r="BF173">
            <v>0</v>
          </cell>
        </row>
        <row r="174">
          <cell r="B174" t="str">
            <v>1.4</v>
          </cell>
          <cell r="C174" t="str">
            <v>Others</v>
          </cell>
          <cell r="Z174" t="str">
            <v>x</v>
          </cell>
        </row>
        <row r="175">
          <cell r="A175">
            <v>111</v>
          </cell>
          <cell r="B175" t="str">
            <v>1.4.1</v>
          </cell>
          <cell r="C175" t="str">
            <v>Extra to prepare a concept (design) to separate P2-E from the remaining system with PRVs and water meters in case P2-E will not be awarded.</v>
          </cell>
          <cell r="D175" t="str">
            <v>L.S.</v>
          </cell>
          <cell r="E175">
            <v>1</v>
          </cell>
          <cell r="F175">
            <v>100</v>
          </cell>
          <cell r="G175">
            <v>100</v>
          </cell>
          <cell r="H175">
            <v>0</v>
          </cell>
          <cell r="I175">
            <v>0</v>
          </cell>
          <cell r="J175">
            <v>0</v>
          </cell>
          <cell r="K175">
            <v>0</v>
          </cell>
          <cell r="L175">
            <v>0</v>
          </cell>
          <cell r="M175">
            <v>1</v>
          </cell>
          <cell r="N175">
            <v>100</v>
          </cell>
          <cell r="O175">
            <v>100</v>
          </cell>
          <cell r="P175">
            <v>1</v>
          </cell>
          <cell r="Q175">
            <v>100</v>
          </cell>
          <cell r="R175">
            <v>0</v>
          </cell>
          <cell r="S175">
            <v>0</v>
          </cell>
          <cell r="T175">
            <v>1</v>
          </cell>
          <cell r="U175">
            <v>100</v>
          </cell>
          <cell r="V175">
            <v>0</v>
          </cell>
          <cell r="W175">
            <v>0</v>
          </cell>
          <cell r="X175">
            <v>0</v>
          </cell>
          <cell r="Y175">
            <v>0</v>
          </cell>
          <cell r="AA175">
            <v>0</v>
          </cell>
          <cell r="AC175">
            <v>0</v>
          </cell>
          <cell r="AE175">
            <v>0</v>
          </cell>
          <cell r="AG175">
            <v>0</v>
          </cell>
          <cell r="AH175">
            <v>1</v>
          </cell>
          <cell r="AI175">
            <v>100</v>
          </cell>
          <cell r="AK175">
            <v>0</v>
          </cell>
          <cell r="AM175">
            <v>0</v>
          </cell>
          <cell r="AO175">
            <v>0</v>
          </cell>
          <cell r="AQ175">
            <v>0</v>
          </cell>
          <cell r="AR175">
            <v>0</v>
          </cell>
          <cell r="AS175">
            <v>0</v>
          </cell>
          <cell r="AT175">
            <v>0</v>
          </cell>
          <cell r="AX175">
            <v>0</v>
          </cell>
          <cell r="AY175">
            <v>0</v>
          </cell>
          <cell r="AZ175">
            <v>0</v>
          </cell>
          <cell r="BA175">
            <v>0</v>
          </cell>
          <cell r="BB175">
            <v>0</v>
          </cell>
          <cell r="BC175">
            <v>0</v>
          </cell>
          <cell r="BD175">
            <v>0</v>
          </cell>
          <cell r="BE175">
            <v>0</v>
          </cell>
          <cell r="BF175">
            <v>0</v>
          </cell>
        </row>
        <row r="176">
          <cell r="B176" t="str">
            <v>2.0</v>
          </cell>
          <cell r="C176" t="str">
            <v>WATER SUPPLY NETWORK</v>
          </cell>
          <cell r="Z176" t="str">
            <v>x</v>
          </cell>
        </row>
        <row r="177">
          <cell r="C177" t="str">
            <v>The following items combine a variety of works such as earthworks, civil works, supplies, mechanical works for pipe laying, testing, destroying of existing pipes, crossing and reinstatement of other underground communications, etc,…All costs are deemed to</v>
          </cell>
          <cell r="Z177" t="str">
            <v>x</v>
          </cell>
        </row>
        <row r="178">
          <cell r="B178" t="str">
            <v>2.1</v>
          </cell>
          <cell r="C178" t="str">
            <v>Surface cutting and reinstatement</v>
          </cell>
          <cell r="Z178" t="str">
            <v>x</v>
          </cell>
        </row>
        <row r="179">
          <cell r="C179" t="str">
            <v>All works for cutting and excavating surface, to depth of 30cm, and final re-instatement, re-painting road markings, replacing kerb stones etc, including materials etc. Quantities for payment according to trench width as given in standard drawings!</v>
          </cell>
          <cell r="Z179" t="str">
            <v>x</v>
          </cell>
        </row>
        <row r="180">
          <cell r="A180">
            <v>112</v>
          </cell>
          <cell r="B180" t="str">
            <v>2.1.1</v>
          </cell>
          <cell r="C180" t="str">
            <v>asphalt</v>
          </cell>
          <cell r="D180" t="str">
            <v>m²</v>
          </cell>
          <cell r="E180">
            <v>5500</v>
          </cell>
          <cell r="F180">
            <v>35</v>
          </cell>
          <cell r="G180">
            <v>192500</v>
          </cell>
          <cell r="H180">
            <v>0</v>
          </cell>
          <cell r="I180">
            <v>0</v>
          </cell>
          <cell r="J180">
            <v>2520.833333333333</v>
          </cell>
          <cell r="K180">
            <v>-11</v>
          </cell>
          <cell r="L180">
            <v>0</v>
          </cell>
          <cell r="M180">
            <v>8020.833333333333</v>
          </cell>
          <cell r="N180">
            <v>24</v>
          </cell>
          <cell r="O180">
            <v>192500</v>
          </cell>
          <cell r="P180">
            <v>11470.009999999998</v>
          </cell>
          <cell r="Q180">
            <v>275280.24</v>
          </cell>
          <cell r="R180">
            <v>90</v>
          </cell>
          <cell r="S180">
            <v>2160</v>
          </cell>
          <cell r="T180">
            <v>11560.009999999998</v>
          </cell>
          <cell r="U180">
            <v>277440.24</v>
          </cell>
          <cell r="V180">
            <v>-3539.1766666666654</v>
          </cell>
          <cell r="W180">
            <v>-84940.239999999991</v>
          </cell>
          <cell r="X180">
            <v>0</v>
          </cell>
          <cell r="Y180">
            <v>0</v>
          </cell>
          <cell r="AA180">
            <v>0</v>
          </cell>
          <cell r="AC180">
            <v>0</v>
          </cell>
          <cell r="AD180">
            <v>7325.65</v>
          </cell>
          <cell r="AE180">
            <v>175815.6</v>
          </cell>
          <cell r="AF180">
            <v>1452.72</v>
          </cell>
          <cell r="AG180">
            <v>34865.279999999999</v>
          </cell>
          <cell r="AH180">
            <v>2691.64</v>
          </cell>
          <cell r="AI180">
            <v>64599.360000000001</v>
          </cell>
          <cell r="AK180">
            <v>0</v>
          </cell>
          <cell r="AM180">
            <v>0</v>
          </cell>
          <cell r="AN180">
            <v>90</v>
          </cell>
          <cell r="AO180">
            <v>2160</v>
          </cell>
          <cell r="AQ180">
            <v>0</v>
          </cell>
          <cell r="AR180">
            <v>0</v>
          </cell>
          <cell r="AS180">
            <v>0</v>
          </cell>
          <cell r="AT180">
            <v>0</v>
          </cell>
          <cell r="AX180">
            <v>0</v>
          </cell>
          <cell r="AY180">
            <v>0</v>
          </cell>
          <cell r="AZ180">
            <v>0</v>
          </cell>
          <cell r="BA180">
            <v>2520.833333333333</v>
          </cell>
          <cell r="BB180">
            <v>-11</v>
          </cell>
          <cell r="BC180">
            <v>0</v>
          </cell>
          <cell r="BD180">
            <v>0</v>
          </cell>
          <cell r="BE180">
            <v>0</v>
          </cell>
          <cell r="BF180">
            <v>0</v>
          </cell>
        </row>
        <row r="181">
          <cell r="A181">
            <v>113</v>
          </cell>
          <cell r="B181" t="str">
            <v>2.1.2</v>
          </cell>
          <cell r="C181" t="str">
            <v>concrete</v>
          </cell>
          <cell r="D181" t="str">
            <v>m²</v>
          </cell>
          <cell r="E181">
            <v>4800</v>
          </cell>
          <cell r="F181">
            <v>15</v>
          </cell>
          <cell r="G181">
            <v>72000</v>
          </cell>
          <cell r="H181">
            <v>0</v>
          </cell>
          <cell r="I181">
            <v>0</v>
          </cell>
          <cell r="J181">
            <v>0</v>
          </cell>
          <cell r="K181">
            <v>0</v>
          </cell>
          <cell r="L181">
            <v>0</v>
          </cell>
          <cell r="M181">
            <v>4800</v>
          </cell>
          <cell r="N181">
            <v>15</v>
          </cell>
          <cell r="O181">
            <v>72000</v>
          </cell>
          <cell r="P181">
            <v>3530.04</v>
          </cell>
          <cell r="Q181">
            <v>52950.6</v>
          </cell>
          <cell r="R181">
            <v>0</v>
          </cell>
          <cell r="S181">
            <v>0</v>
          </cell>
          <cell r="T181">
            <v>3530.04</v>
          </cell>
          <cell r="U181">
            <v>52950.6</v>
          </cell>
          <cell r="V181">
            <v>1269.96</v>
          </cell>
          <cell r="W181">
            <v>19049.400000000001</v>
          </cell>
          <cell r="X181">
            <v>0</v>
          </cell>
          <cell r="Y181">
            <v>0</v>
          </cell>
          <cell r="AA181">
            <v>0</v>
          </cell>
          <cell r="AC181">
            <v>0</v>
          </cell>
          <cell r="AE181">
            <v>0</v>
          </cell>
          <cell r="AF181">
            <v>2318</v>
          </cell>
          <cell r="AG181">
            <v>34770</v>
          </cell>
          <cell r="AH181">
            <v>1212.04</v>
          </cell>
          <cell r="AI181">
            <v>18180.599999999999</v>
          </cell>
          <cell r="AK181">
            <v>0</v>
          </cell>
          <cell r="AM181">
            <v>0</v>
          </cell>
          <cell r="AO181">
            <v>0</v>
          </cell>
          <cell r="AQ181">
            <v>0</v>
          </cell>
          <cell r="AR181">
            <v>0</v>
          </cell>
          <cell r="AS181">
            <v>0</v>
          </cell>
          <cell r="AT181">
            <v>0</v>
          </cell>
          <cell r="AX181">
            <v>0</v>
          </cell>
          <cell r="AY181">
            <v>0</v>
          </cell>
          <cell r="AZ181">
            <v>0</v>
          </cell>
          <cell r="BA181">
            <v>0</v>
          </cell>
          <cell r="BB181">
            <v>0</v>
          </cell>
          <cell r="BC181">
            <v>0</v>
          </cell>
          <cell r="BD181">
            <v>0</v>
          </cell>
          <cell r="BE181">
            <v>0</v>
          </cell>
          <cell r="BF181">
            <v>0</v>
          </cell>
        </row>
        <row r="182">
          <cell r="A182">
            <v>114</v>
          </cell>
          <cell r="B182" t="str">
            <v>2.1.3</v>
          </cell>
          <cell r="C182" t="str">
            <v>gravel or grass</v>
          </cell>
          <cell r="D182" t="str">
            <v>m²</v>
          </cell>
          <cell r="E182">
            <v>4800</v>
          </cell>
          <cell r="F182">
            <v>6</v>
          </cell>
          <cell r="G182">
            <v>28800</v>
          </cell>
          <cell r="H182">
            <v>0</v>
          </cell>
          <cell r="I182">
            <v>0</v>
          </cell>
          <cell r="J182">
            <v>0</v>
          </cell>
          <cell r="K182">
            <v>0</v>
          </cell>
          <cell r="L182">
            <v>0</v>
          </cell>
          <cell r="M182">
            <v>4800</v>
          </cell>
          <cell r="N182">
            <v>6</v>
          </cell>
          <cell r="O182">
            <v>28800</v>
          </cell>
          <cell r="P182">
            <v>4013.3900000000003</v>
          </cell>
          <cell r="Q182">
            <v>24080.34</v>
          </cell>
          <cell r="R182">
            <v>0</v>
          </cell>
          <cell r="S182">
            <v>0</v>
          </cell>
          <cell r="T182">
            <v>4013.3900000000003</v>
          </cell>
          <cell r="U182">
            <v>24080.34</v>
          </cell>
          <cell r="V182">
            <v>786.60999999999967</v>
          </cell>
          <cell r="W182">
            <v>4719.66</v>
          </cell>
          <cell r="X182">
            <v>0</v>
          </cell>
          <cell r="Y182">
            <v>0</v>
          </cell>
          <cell r="AA182">
            <v>0</v>
          </cell>
          <cell r="AC182">
            <v>0</v>
          </cell>
          <cell r="AE182">
            <v>0</v>
          </cell>
          <cell r="AF182">
            <v>2461</v>
          </cell>
          <cell r="AG182">
            <v>14766</v>
          </cell>
          <cell r="AH182">
            <v>1552.39</v>
          </cell>
          <cell r="AI182">
            <v>9314.34</v>
          </cell>
          <cell r="AK182">
            <v>0</v>
          </cell>
          <cell r="AM182">
            <v>0</v>
          </cell>
          <cell r="AO182">
            <v>0</v>
          </cell>
          <cell r="AQ182">
            <v>0</v>
          </cell>
          <cell r="AR182">
            <v>0</v>
          </cell>
          <cell r="AS182">
            <v>0</v>
          </cell>
          <cell r="AT182">
            <v>0</v>
          </cell>
          <cell r="AX182">
            <v>0</v>
          </cell>
          <cell r="AY182">
            <v>0</v>
          </cell>
          <cell r="AZ182">
            <v>0</v>
          </cell>
          <cell r="BA182">
            <v>0</v>
          </cell>
          <cell r="BB182">
            <v>0</v>
          </cell>
          <cell r="BC182">
            <v>0</v>
          </cell>
          <cell r="BD182">
            <v>0</v>
          </cell>
          <cell r="BE182">
            <v>0</v>
          </cell>
          <cell r="BF182">
            <v>0</v>
          </cell>
        </row>
        <row r="183">
          <cell r="A183">
            <v>115</v>
          </cell>
          <cell r="B183" t="str">
            <v>2.1.4</v>
          </cell>
          <cell r="C183" t="str">
            <v>Artificial surface other than asphalt, concrete or gravel</v>
          </cell>
          <cell r="D183" t="str">
            <v>m²</v>
          </cell>
          <cell r="E183">
            <v>800</v>
          </cell>
          <cell r="F183">
            <v>12</v>
          </cell>
          <cell r="G183">
            <v>9600</v>
          </cell>
          <cell r="H183">
            <v>0</v>
          </cell>
          <cell r="I183">
            <v>0</v>
          </cell>
          <cell r="J183">
            <v>0</v>
          </cell>
          <cell r="K183">
            <v>0</v>
          </cell>
          <cell r="L183">
            <v>0</v>
          </cell>
          <cell r="M183">
            <v>800</v>
          </cell>
          <cell r="N183">
            <v>12</v>
          </cell>
          <cell r="O183">
            <v>9600</v>
          </cell>
          <cell r="P183">
            <v>1248.2</v>
          </cell>
          <cell r="Q183">
            <v>14978.4</v>
          </cell>
          <cell r="R183">
            <v>0</v>
          </cell>
          <cell r="S183">
            <v>0</v>
          </cell>
          <cell r="T183">
            <v>1248.2</v>
          </cell>
          <cell r="U183">
            <v>14978.4</v>
          </cell>
          <cell r="V183">
            <v>-448.20000000000005</v>
          </cell>
          <cell r="W183">
            <v>-5378.4</v>
          </cell>
          <cell r="X183">
            <v>0</v>
          </cell>
          <cell r="Y183">
            <v>0</v>
          </cell>
          <cell r="AA183">
            <v>0</v>
          </cell>
          <cell r="AB183">
            <v>1248.2</v>
          </cell>
          <cell r="AC183">
            <v>14978.4</v>
          </cell>
          <cell r="AE183">
            <v>0</v>
          </cell>
          <cell r="AG183">
            <v>0</v>
          </cell>
          <cell r="AI183">
            <v>0</v>
          </cell>
          <cell r="AK183">
            <v>0</v>
          </cell>
          <cell r="AM183">
            <v>0</v>
          </cell>
          <cell r="AO183">
            <v>0</v>
          </cell>
          <cell r="AQ183">
            <v>0</v>
          </cell>
          <cell r="AR183">
            <v>0</v>
          </cell>
          <cell r="AS183">
            <v>0</v>
          </cell>
          <cell r="AT183">
            <v>0</v>
          </cell>
          <cell r="AX183">
            <v>0</v>
          </cell>
          <cell r="AY183">
            <v>0</v>
          </cell>
          <cell r="AZ183">
            <v>0</v>
          </cell>
          <cell r="BA183">
            <v>0</v>
          </cell>
          <cell r="BB183">
            <v>0</v>
          </cell>
          <cell r="BC183">
            <v>0</v>
          </cell>
          <cell r="BD183">
            <v>0</v>
          </cell>
          <cell r="BE183">
            <v>0</v>
          </cell>
          <cell r="BF183">
            <v>0</v>
          </cell>
        </row>
        <row r="184">
          <cell r="B184" t="str">
            <v>2.2</v>
          </cell>
          <cell r="C184" t="str">
            <v>Trenching and pipe laying</v>
          </cell>
          <cell r="Z184" t="str">
            <v>x</v>
          </cell>
        </row>
        <row r="185">
          <cell r="C185" t="str">
            <v>Supply and installation of HDPE pipework, including all bends, fittings, specials, warning tapes, testing of pipes as specified, disinfection of pipes; covering also all necessary earthworks such as excavation,backfilling in maximum 30cm layers from/to le</v>
          </cell>
          <cell r="Z185" t="str">
            <v>x</v>
          </cell>
        </row>
        <row r="186">
          <cell r="A186">
            <v>116</v>
          </cell>
          <cell r="B186" t="str">
            <v>2.2.0</v>
          </cell>
          <cell r="C186" t="str">
            <v>DN/DO 110</v>
          </cell>
          <cell r="D186" t="str">
            <v>m</v>
          </cell>
          <cell r="E186">
            <v>8750</v>
          </cell>
          <cell r="F186">
            <v>22.94</v>
          </cell>
          <cell r="G186">
            <v>200725</v>
          </cell>
          <cell r="H186">
            <v>0</v>
          </cell>
          <cell r="I186">
            <v>0</v>
          </cell>
          <cell r="J186">
            <v>0</v>
          </cell>
          <cell r="K186">
            <v>0</v>
          </cell>
          <cell r="L186">
            <v>0</v>
          </cell>
          <cell r="M186">
            <v>8750</v>
          </cell>
          <cell r="N186">
            <v>22.94</v>
          </cell>
          <cell r="O186">
            <v>200725</v>
          </cell>
          <cell r="P186">
            <v>8833.2899999999991</v>
          </cell>
          <cell r="Q186">
            <v>202635.67</v>
          </cell>
          <cell r="R186">
            <v>0</v>
          </cell>
          <cell r="S186">
            <v>0</v>
          </cell>
          <cell r="T186">
            <v>8833.2899999999991</v>
          </cell>
          <cell r="U186">
            <v>202635.67</v>
          </cell>
          <cell r="V186">
            <v>-83.289999999999054</v>
          </cell>
          <cell r="W186">
            <v>-1910.6700000000128</v>
          </cell>
          <cell r="X186">
            <v>0</v>
          </cell>
          <cell r="Y186">
            <v>0</v>
          </cell>
          <cell r="Z186">
            <v>607.78</v>
          </cell>
          <cell r="AA186">
            <v>13942.47</v>
          </cell>
          <cell r="AB186">
            <v>4522.04</v>
          </cell>
          <cell r="AC186">
            <v>103735.6</v>
          </cell>
          <cell r="AD186">
            <v>2941.36</v>
          </cell>
          <cell r="AE186">
            <v>67474.8</v>
          </cell>
          <cell r="AF186">
            <v>298.48</v>
          </cell>
          <cell r="AG186">
            <v>6847.13</v>
          </cell>
          <cell r="AH186">
            <v>463.63</v>
          </cell>
          <cell r="AI186">
            <v>10635.67</v>
          </cell>
          <cell r="AK186">
            <v>0</v>
          </cell>
          <cell r="AM186">
            <v>0</v>
          </cell>
          <cell r="AO186">
            <v>0</v>
          </cell>
          <cell r="AQ186">
            <v>0</v>
          </cell>
          <cell r="AR186">
            <v>0</v>
          </cell>
          <cell r="AS186">
            <v>0</v>
          </cell>
          <cell r="AT186">
            <v>0</v>
          </cell>
          <cell r="AX186">
            <v>0</v>
          </cell>
          <cell r="AY186">
            <v>0</v>
          </cell>
          <cell r="AZ186">
            <v>0</v>
          </cell>
          <cell r="BA186">
            <v>0</v>
          </cell>
          <cell r="BB186">
            <v>0</v>
          </cell>
          <cell r="BC186">
            <v>0</v>
          </cell>
          <cell r="BD186">
            <v>0</v>
          </cell>
          <cell r="BE186">
            <v>0</v>
          </cell>
          <cell r="BF186">
            <v>0</v>
          </cell>
        </row>
        <row r="187">
          <cell r="A187">
            <v>117</v>
          </cell>
          <cell r="B187" t="str">
            <v>2.2.1</v>
          </cell>
          <cell r="C187" t="str">
            <v>DN/DO 160</v>
          </cell>
          <cell r="D187" t="str">
            <v>m</v>
          </cell>
          <cell r="E187">
            <v>6300</v>
          </cell>
          <cell r="F187">
            <v>28.19</v>
          </cell>
          <cell r="G187">
            <v>177597</v>
          </cell>
          <cell r="H187">
            <v>0</v>
          </cell>
          <cell r="I187">
            <v>0</v>
          </cell>
          <cell r="J187">
            <v>0</v>
          </cell>
          <cell r="K187">
            <v>0</v>
          </cell>
          <cell r="L187">
            <v>0</v>
          </cell>
          <cell r="M187">
            <v>6300</v>
          </cell>
          <cell r="N187">
            <v>28.19</v>
          </cell>
          <cell r="O187">
            <v>177597</v>
          </cell>
          <cell r="P187">
            <v>5826.5</v>
          </cell>
          <cell r="Q187">
            <v>164249.03</v>
          </cell>
          <cell r="R187">
            <v>7.48</v>
          </cell>
          <cell r="S187">
            <v>210.86</v>
          </cell>
          <cell r="T187">
            <v>5833.98</v>
          </cell>
          <cell r="U187">
            <v>164459.88999999998</v>
          </cell>
          <cell r="V187">
            <v>466.02000000000044</v>
          </cell>
          <cell r="W187">
            <v>13137.110000000015</v>
          </cell>
          <cell r="X187">
            <v>0</v>
          </cell>
          <cell r="Y187">
            <v>0</v>
          </cell>
          <cell r="AA187">
            <v>0</v>
          </cell>
          <cell r="AB187">
            <v>2234.1799999999998</v>
          </cell>
          <cell r="AC187">
            <v>62981.53</v>
          </cell>
          <cell r="AD187">
            <v>3234.14</v>
          </cell>
          <cell r="AE187">
            <v>91170.41</v>
          </cell>
          <cell r="AF187">
            <v>300.49</v>
          </cell>
          <cell r="AG187">
            <v>8470.81</v>
          </cell>
          <cell r="AH187">
            <v>30.52</v>
          </cell>
          <cell r="AI187">
            <v>860.36</v>
          </cell>
          <cell r="AK187">
            <v>0</v>
          </cell>
          <cell r="AL187">
            <v>27.17</v>
          </cell>
          <cell r="AM187">
            <v>765.92</v>
          </cell>
          <cell r="AN187">
            <v>7.48</v>
          </cell>
          <cell r="AO187">
            <v>210.86</v>
          </cell>
          <cell r="AQ187">
            <v>0</v>
          </cell>
          <cell r="AR187">
            <v>0</v>
          </cell>
          <cell r="AS187">
            <v>0</v>
          </cell>
          <cell r="AT187">
            <v>0</v>
          </cell>
          <cell r="AX187">
            <v>0</v>
          </cell>
          <cell r="AY187">
            <v>0</v>
          </cell>
          <cell r="AZ187">
            <v>0</v>
          </cell>
          <cell r="BA187">
            <v>0</v>
          </cell>
          <cell r="BB187">
            <v>0</v>
          </cell>
          <cell r="BC187">
            <v>0</v>
          </cell>
          <cell r="BD187">
            <v>0</v>
          </cell>
          <cell r="BE187">
            <v>0</v>
          </cell>
          <cell r="BF187">
            <v>0</v>
          </cell>
        </row>
        <row r="188">
          <cell r="A188">
            <v>118</v>
          </cell>
          <cell r="B188" t="str">
            <v>2.2.2</v>
          </cell>
          <cell r="C188" t="str">
            <v>DN/DO 225</v>
          </cell>
          <cell r="D188" t="str">
            <v>m</v>
          </cell>
          <cell r="E188">
            <v>2000</v>
          </cell>
          <cell r="F188">
            <v>34.76</v>
          </cell>
          <cell r="G188">
            <v>69520</v>
          </cell>
          <cell r="H188">
            <v>0</v>
          </cell>
          <cell r="I188">
            <v>0</v>
          </cell>
          <cell r="J188">
            <v>0</v>
          </cell>
          <cell r="K188">
            <v>0</v>
          </cell>
          <cell r="L188">
            <v>0</v>
          </cell>
          <cell r="M188">
            <v>2000</v>
          </cell>
          <cell r="N188">
            <v>34.76</v>
          </cell>
          <cell r="O188">
            <v>69520</v>
          </cell>
          <cell r="P188">
            <v>4483.88</v>
          </cell>
          <cell r="Q188">
            <v>155859.66</v>
          </cell>
          <cell r="R188">
            <v>15.4</v>
          </cell>
          <cell r="S188">
            <v>535.29999999999995</v>
          </cell>
          <cell r="T188">
            <v>4499.28</v>
          </cell>
          <cell r="U188">
            <v>156394.96</v>
          </cell>
          <cell r="V188">
            <v>-2499.2799999999997</v>
          </cell>
          <cell r="W188">
            <v>-86874.959999999992</v>
          </cell>
          <cell r="X188">
            <v>0</v>
          </cell>
          <cell r="Y188">
            <v>0</v>
          </cell>
          <cell r="AA188">
            <v>0</v>
          </cell>
          <cell r="AC188">
            <v>0</v>
          </cell>
          <cell r="AD188">
            <v>2758.69</v>
          </cell>
          <cell r="AE188">
            <v>95892.06</v>
          </cell>
          <cell r="AF188">
            <v>1156.58</v>
          </cell>
          <cell r="AG188">
            <v>40202.720000000001</v>
          </cell>
          <cell r="AH188">
            <v>568.61</v>
          </cell>
          <cell r="AI188">
            <v>19764.88</v>
          </cell>
          <cell r="AK188">
            <v>0</v>
          </cell>
          <cell r="AM188">
            <v>0</v>
          </cell>
          <cell r="AN188">
            <v>15.4</v>
          </cell>
          <cell r="AO188">
            <v>535.29999999999995</v>
          </cell>
          <cell r="AQ188">
            <v>0</v>
          </cell>
          <cell r="AR188">
            <v>0</v>
          </cell>
          <cell r="AS188">
            <v>0</v>
          </cell>
          <cell r="AT188">
            <v>0</v>
          </cell>
          <cell r="AX188">
            <v>0</v>
          </cell>
          <cell r="AY188">
            <v>0</v>
          </cell>
          <cell r="AZ188">
            <v>0</v>
          </cell>
          <cell r="BA188">
            <v>0</v>
          </cell>
          <cell r="BB188">
            <v>0</v>
          </cell>
          <cell r="BC188">
            <v>0</v>
          </cell>
          <cell r="BD188">
            <v>0</v>
          </cell>
          <cell r="BE188">
            <v>0</v>
          </cell>
          <cell r="BF188">
            <v>0</v>
          </cell>
        </row>
        <row r="189">
          <cell r="A189">
            <v>119</v>
          </cell>
          <cell r="B189" t="str">
            <v>2.2.3</v>
          </cell>
          <cell r="C189" t="str">
            <v>DN/DO 355</v>
          </cell>
          <cell r="D189" t="str">
            <v>m</v>
          </cell>
          <cell r="E189">
            <v>1300</v>
          </cell>
          <cell r="F189">
            <v>55.03</v>
          </cell>
          <cell r="G189">
            <v>71539</v>
          </cell>
          <cell r="H189">
            <v>0</v>
          </cell>
          <cell r="I189">
            <v>0</v>
          </cell>
          <cell r="J189">
            <v>0</v>
          </cell>
          <cell r="K189">
            <v>0</v>
          </cell>
          <cell r="L189">
            <v>0</v>
          </cell>
          <cell r="M189">
            <v>1300</v>
          </cell>
          <cell r="N189">
            <v>55.03</v>
          </cell>
          <cell r="O189">
            <v>71539</v>
          </cell>
          <cell r="P189">
            <v>2419.2300000000005</v>
          </cell>
          <cell r="Q189">
            <v>133130.22</v>
          </cell>
          <cell r="R189">
            <v>2.92</v>
          </cell>
          <cell r="S189">
            <v>160.69</v>
          </cell>
          <cell r="T189">
            <v>2422.1500000000005</v>
          </cell>
          <cell r="U189">
            <v>133290.91</v>
          </cell>
          <cell r="V189">
            <v>-1122.1500000000005</v>
          </cell>
          <cell r="W189">
            <v>-61751.91</v>
          </cell>
          <cell r="X189">
            <v>0</v>
          </cell>
          <cell r="Y189">
            <v>0</v>
          </cell>
          <cell r="AA189">
            <v>0</v>
          </cell>
          <cell r="AB189">
            <v>118.06</v>
          </cell>
          <cell r="AC189">
            <v>6496.84</v>
          </cell>
          <cell r="AD189">
            <v>676.15</v>
          </cell>
          <cell r="AE189">
            <v>37208.53</v>
          </cell>
          <cell r="AF189">
            <v>1607.14</v>
          </cell>
          <cell r="AG189">
            <v>88440.91</v>
          </cell>
          <cell r="AH189">
            <v>17.88</v>
          </cell>
          <cell r="AI189">
            <v>983.94</v>
          </cell>
          <cell r="AK189">
            <v>0</v>
          </cell>
          <cell r="AM189">
            <v>0</v>
          </cell>
          <cell r="AN189">
            <v>2.92</v>
          </cell>
          <cell r="AO189">
            <v>160.69</v>
          </cell>
          <cell r="AQ189">
            <v>0</v>
          </cell>
          <cell r="AR189">
            <v>0</v>
          </cell>
          <cell r="AS189">
            <v>0</v>
          </cell>
          <cell r="AT189">
            <v>0</v>
          </cell>
          <cell r="AX189">
            <v>0</v>
          </cell>
          <cell r="AY189">
            <v>0</v>
          </cell>
          <cell r="AZ189">
            <v>0</v>
          </cell>
          <cell r="BA189">
            <v>0</v>
          </cell>
          <cell r="BB189">
            <v>0</v>
          </cell>
          <cell r="BC189">
            <v>0</v>
          </cell>
          <cell r="BD189">
            <v>0</v>
          </cell>
          <cell r="BE189">
            <v>0</v>
          </cell>
          <cell r="BF189">
            <v>0</v>
          </cell>
        </row>
        <row r="190">
          <cell r="C190" t="str">
            <v>Same as 2.2 but for steel pipes welded, with internal cement lining and external PE coating, including all bends, fittings etc,…</v>
          </cell>
          <cell r="Z190" t="str">
            <v>x</v>
          </cell>
        </row>
        <row r="191">
          <cell r="A191">
            <v>120</v>
          </cell>
          <cell r="B191" t="str">
            <v>2.2.4</v>
          </cell>
          <cell r="C191" t="str">
            <v>DN 500</v>
          </cell>
          <cell r="D191" t="str">
            <v>m</v>
          </cell>
          <cell r="E191">
            <v>180</v>
          </cell>
          <cell r="F191">
            <v>149.36000000000001</v>
          </cell>
          <cell r="G191">
            <v>26884.799999999999</v>
          </cell>
          <cell r="H191">
            <v>0</v>
          </cell>
          <cell r="I191">
            <v>0</v>
          </cell>
          <cell r="J191">
            <v>0</v>
          </cell>
          <cell r="K191">
            <v>0</v>
          </cell>
          <cell r="L191">
            <v>0</v>
          </cell>
          <cell r="M191">
            <v>180</v>
          </cell>
          <cell r="N191">
            <v>149.36000000000001</v>
          </cell>
          <cell r="O191">
            <v>26884.799999999999</v>
          </cell>
          <cell r="P191">
            <v>18.88</v>
          </cell>
          <cell r="Q191">
            <v>2819.92</v>
          </cell>
          <cell r="R191">
            <v>0</v>
          </cell>
          <cell r="S191">
            <v>0</v>
          </cell>
          <cell r="T191">
            <v>18.88</v>
          </cell>
          <cell r="U191">
            <v>2819.92</v>
          </cell>
          <cell r="V191">
            <v>161.12</v>
          </cell>
          <cell r="W191">
            <v>24064.879999999997</v>
          </cell>
          <cell r="X191">
            <v>0</v>
          </cell>
          <cell r="Y191">
            <v>0</v>
          </cell>
          <cell r="AA191">
            <v>0</v>
          </cell>
          <cell r="AC191">
            <v>0</v>
          </cell>
          <cell r="AE191">
            <v>0</v>
          </cell>
          <cell r="AG191">
            <v>0</v>
          </cell>
          <cell r="AI191">
            <v>0</v>
          </cell>
          <cell r="AJ191">
            <v>18.88</v>
          </cell>
          <cell r="AK191">
            <v>2819.92</v>
          </cell>
          <cell r="AM191">
            <v>0</v>
          </cell>
          <cell r="AO191">
            <v>0</v>
          </cell>
          <cell r="AQ191">
            <v>0</v>
          </cell>
          <cell r="AR191">
            <v>0</v>
          </cell>
          <cell r="AS191">
            <v>0</v>
          </cell>
          <cell r="AT191">
            <v>0</v>
          </cell>
          <cell r="AX191">
            <v>0</v>
          </cell>
          <cell r="AY191">
            <v>0</v>
          </cell>
          <cell r="AZ191">
            <v>0</v>
          </cell>
          <cell r="BA191">
            <v>0</v>
          </cell>
          <cell r="BB191">
            <v>0</v>
          </cell>
          <cell r="BC191">
            <v>0</v>
          </cell>
          <cell r="BD191">
            <v>0</v>
          </cell>
          <cell r="BE191">
            <v>0</v>
          </cell>
          <cell r="BF191">
            <v>0</v>
          </cell>
        </row>
        <row r="192">
          <cell r="B192" t="str">
            <v>2.3</v>
          </cell>
          <cell r="C192" t="str">
            <v xml:space="preserve">Testing, leak detection and repair of existing pipes </v>
          </cell>
          <cell r="Z192" t="str">
            <v>x</v>
          </cell>
        </row>
        <row r="193">
          <cell r="C193" t="str">
            <v xml:space="preserve">testing and leak detection on existing pipes as specified </v>
          </cell>
          <cell r="Z193" t="str">
            <v>x</v>
          </cell>
        </row>
        <row r="194">
          <cell r="A194">
            <v>121</v>
          </cell>
          <cell r="B194" t="str">
            <v>2.3.1</v>
          </cell>
          <cell r="C194" t="str">
            <v>DN 200</v>
          </cell>
          <cell r="D194" t="str">
            <v>m</v>
          </cell>
          <cell r="E194">
            <v>2400</v>
          </cell>
          <cell r="F194">
            <v>12</v>
          </cell>
          <cell r="G194">
            <v>28800</v>
          </cell>
          <cell r="H194">
            <v>0</v>
          </cell>
          <cell r="I194">
            <v>0</v>
          </cell>
          <cell r="J194">
            <v>0</v>
          </cell>
          <cell r="K194">
            <v>0</v>
          </cell>
          <cell r="L194">
            <v>0</v>
          </cell>
          <cell r="M194">
            <v>2400</v>
          </cell>
          <cell r="N194">
            <v>12</v>
          </cell>
          <cell r="O194">
            <v>28800</v>
          </cell>
          <cell r="P194">
            <v>0</v>
          </cell>
          <cell r="Q194">
            <v>0</v>
          </cell>
          <cell r="R194">
            <v>0</v>
          </cell>
          <cell r="S194">
            <v>0</v>
          </cell>
          <cell r="T194">
            <v>0</v>
          </cell>
          <cell r="U194">
            <v>0</v>
          </cell>
          <cell r="V194">
            <v>2400</v>
          </cell>
          <cell r="W194">
            <v>28800</v>
          </cell>
          <cell r="X194">
            <v>0</v>
          </cell>
          <cell r="Y194">
            <v>0</v>
          </cell>
          <cell r="AA194">
            <v>0</v>
          </cell>
          <cell r="AC194">
            <v>0</v>
          </cell>
          <cell r="AE194">
            <v>0</v>
          </cell>
          <cell r="AG194">
            <v>0</v>
          </cell>
          <cell r="AI194">
            <v>0</v>
          </cell>
          <cell r="AK194">
            <v>0</v>
          </cell>
          <cell r="AM194">
            <v>0</v>
          </cell>
          <cell r="AO194">
            <v>0</v>
          </cell>
          <cell r="AQ194">
            <v>0</v>
          </cell>
          <cell r="AR194">
            <v>0</v>
          </cell>
          <cell r="AS194">
            <v>0</v>
          </cell>
          <cell r="AT194">
            <v>0</v>
          </cell>
          <cell r="AX194">
            <v>0</v>
          </cell>
          <cell r="AY194">
            <v>0</v>
          </cell>
          <cell r="AZ194">
            <v>0</v>
          </cell>
          <cell r="BA194">
            <v>0</v>
          </cell>
          <cell r="BB194">
            <v>0</v>
          </cell>
          <cell r="BC194">
            <v>0</v>
          </cell>
          <cell r="BD194">
            <v>0</v>
          </cell>
          <cell r="BE194">
            <v>0</v>
          </cell>
          <cell r="BF194">
            <v>0</v>
          </cell>
        </row>
        <row r="195">
          <cell r="A195">
            <v>122</v>
          </cell>
          <cell r="B195" t="str">
            <v>2.3.2</v>
          </cell>
          <cell r="C195" t="str">
            <v>DN 250</v>
          </cell>
          <cell r="D195" t="str">
            <v>m</v>
          </cell>
          <cell r="E195">
            <v>2750</v>
          </cell>
          <cell r="F195">
            <v>12</v>
          </cell>
          <cell r="G195">
            <v>33000</v>
          </cell>
          <cell r="H195">
            <v>0</v>
          </cell>
          <cell r="I195">
            <v>0</v>
          </cell>
          <cell r="J195">
            <v>0</v>
          </cell>
          <cell r="K195">
            <v>0</v>
          </cell>
          <cell r="L195">
            <v>0</v>
          </cell>
          <cell r="M195">
            <v>2750</v>
          </cell>
          <cell r="N195">
            <v>12</v>
          </cell>
          <cell r="O195">
            <v>33000</v>
          </cell>
          <cell r="P195">
            <v>0</v>
          </cell>
          <cell r="Q195">
            <v>0</v>
          </cell>
          <cell r="R195">
            <v>0</v>
          </cell>
          <cell r="S195">
            <v>0</v>
          </cell>
          <cell r="T195">
            <v>0</v>
          </cell>
          <cell r="U195">
            <v>0</v>
          </cell>
          <cell r="V195">
            <v>2750</v>
          </cell>
          <cell r="W195">
            <v>33000</v>
          </cell>
          <cell r="X195">
            <v>0</v>
          </cell>
          <cell r="Y195">
            <v>0</v>
          </cell>
          <cell r="AA195">
            <v>0</v>
          </cell>
          <cell r="AC195">
            <v>0</v>
          </cell>
          <cell r="AE195">
            <v>0</v>
          </cell>
          <cell r="AG195">
            <v>0</v>
          </cell>
          <cell r="AI195">
            <v>0</v>
          </cell>
          <cell r="AK195">
            <v>0</v>
          </cell>
          <cell r="AM195">
            <v>0</v>
          </cell>
          <cell r="AO195">
            <v>0</v>
          </cell>
          <cell r="AQ195">
            <v>0</v>
          </cell>
          <cell r="AR195">
            <v>0</v>
          </cell>
          <cell r="AS195">
            <v>0</v>
          </cell>
          <cell r="AT195">
            <v>0</v>
          </cell>
          <cell r="AX195">
            <v>0</v>
          </cell>
          <cell r="AY195">
            <v>0</v>
          </cell>
          <cell r="AZ195">
            <v>0</v>
          </cell>
          <cell r="BA195">
            <v>0</v>
          </cell>
          <cell r="BB195">
            <v>0</v>
          </cell>
          <cell r="BC195">
            <v>0</v>
          </cell>
          <cell r="BD195">
            <v>0</v>
          </cell>
          <cell r="BE195">
            <v>0</v>
          </cell>
          <cell r="BF195">
            <v>0</v>
          </cell>
        </row>
        <row r="196">
          <cell r="A196">
            <v>123</v>
          </cell>
          <cell r="B196" t="str">
            <v>2.3.3</v>
          </cell>
          <cell r="C196" t="str">
            <v>DN 300</v>
          </cell>
          <cell r="D196" t="str">
            <v>m</v>
          </cell>
          <cell r="E196">
            <v>510</v>
          </cell>
          <cell r="F196">
            <v>12</v>
          </cell>
          <cell r="G196">
            <v>6120</v>
          </cell>
          <cell r="H196">
            <v>0</v>
          </cell>
          <cell r="I196">
            <v>0</v>
          </cell>
          <cell r="J196">
            <v>0</v>
          </cell>
          <cell r="K196">
            <v>0</v>
          </cell>
          <cell r="L196">
            <v>0</v>
          </cell>
          <cell r="M196">
            <v>510</v>
          </cell>
          <cell r="N196">
            <v>12</v>
          </cell>
          <cell r="O196">
            <v>6120</v>
          </cell>
          <cell r="P196">
            <v>0</v>
          </cell>
          <cell r="Q196">
            <v>0</v>
          </cell>
          <cell r="R196">
            <v>0</v>
          </cell>
          <cell r="S196">
            <v>0</v>
          </cell>
          <cell r="T196">
            <v>0</v>
          </cell>
          <cell r="U196">
            <v>0</v>
          </cell>
          <cell r="V196">
            <v>510</v>
          </cell>
          <cell r="W196">
            <v>6120</v>
          </cell>
          <cell r="X196">
            <v>0</v>
          </cell>
          <cell r="Y196">
            <v>0</v>
          </cell>
          <cell r="AA196">
            <v>0</v>
          </cell>
          <cell r="AC196">
            <v>0</v>
          </cell>
          <cell r="AE196">
            <v>0</v>
          </cell>
          <cell r="AG196">
            <v>0</v>
          </cell>
          <cell r="AI196">
            <v>0</v>
          </cell>
          <cell r="AK196">
            <v>0</v>
          </cell>
          <cell r="AM196">
            <v>0</v>
          </cell>
          <cell r="AO196">
            <v>0</v>
          </cell>
          <cell r="AQ196">
            <v>0</v>
          </cell>
          <cell r="AR196">
            <v>0</v>
          </cell>
          <cell r="AS196">
            <v>0</v>
          </cell>
          <cell r="AT196">
            <v>0</v>
          </cell>
          <cell r="AX196">
            <v>0</v>
          </cell>
          <cell r="AY196">
            <v>0</v>
          </cell>
          <cell r="AZ196">
            <v>0</v>
          </cell>
          <cell r="BA196">
            <v>0</v>
          </cell>
          <cell r="BB196">
            <v>0</v>
          </cell>
          <cell r="BC196">
            <v>0</v>
          </cell>
          <cell r="BD196">
            <v>0</v>
          </cell>
          <cell r="BE196">
            <v>0</v>
          </cell>
          <cell r="BF196">
            <v>0</v>
          </cell>
        </row>
        <row r="197">
          <cell r="A197">
            <v>124</v>
          </cell>
          <cell r="B197" t="str">
            <v>2.3.4</v>
          </cell>
          <cell r="C197" t="str">
            <v>DN 500</v>
          </cell>
          <cell r="D197" t="str">
            <v>m</v>
          </cell>
          <cell r="E197">
            <v>2680</v>
          </cell>
          <cell r="F197">
            <v>12</v>
          </cell>
          <cell r="G197">
            <v>32160</v>
          </cell>
          <cell r="H197">
            <v>0</v>
          </cell>
          <cell r="I197">
            <v>0</v>
          </cell>
          <cell r="J197">
            <v>0</v>
          </cell>
          <cell r="K197">
            <v>0</v>
          </cell>
          <cell r="L197">
            <v>0</v>
          </cell>
          <cell r="M197">
            <v>2680</v>
          </cell>
          <cell r="N197">
            <v>12</v>
          </cell>
          <cell r="O197">
            <v>32160</v>
          </cell>
          <cell r="P197">
            <v>1476</v>
          </cell>
          <cell r="Q197">
            <v>17712</v>
          </cell>
          <cell r="R197">
            <v>0</v>
          </cell>
          <cell r="S197">
            <v>0</v>
          </cell>
          <cell r="T197">
            <v>1476</v>
          </cell>
          <cell r="U197">
            <v>17712</v>
          </cell>
          <cell r="V197">
            <v>1204</v>
          </cell>
          <cell r="W197">
            <v>14448</v>
          </cell>
          <cell r="X197">
            <v>0</v>
          </cell>
          <cell r="Y197">
            <v>0</v>
          </cell>
          <cell r="AA197">
            <v>0</v>
          </cell>
          <cell r="AC197">
            <v>0</v>
          </cell>
          <cell r="AE197">
            <v>0</v>
          </cell>
          <cell r="AG197">
            <v>0</v>
          </cell>
          <cell r="AH197">
            <v>1476</v>
          </cell>
          <cell r="AI197">
            <v>17712</v>
          </cell>
          <cell r="AK197">
            <v>0</v>
          </cell>
          <cell r="AM197">
            <v>0</v>
          </cell>
          <cell r="AO197">
            <v>0</v>
          </cell>
          <cell r="AQ197">
            <v>0</v>
          </cell>
          <cell r="AR197">
            <v>0</v>
          </cell>
          <cell r="AS197">
            <v>0</v>
          </cell>
          <cell r="AT197">
            <v>0</v>
          </cell>
          <cell r="AX197">
            <v>0</v>
          </cell>
          <cell r="AY197">
            <v>0</v>
          </cell>
          <cell r="AZ197">
            <v>0</v>
          </cell>
          <cell r="BA197">
            <v>0</v>
          </cell>
          <cell r="BB197">
            <v>0</v>
          </cell>
          <cell r="BC197">
            <v>0</v>
          </cell>
          <cell r="BD197">
            <v>0</v>
          </cell>
          <cell r="BE197">
            <v>0</v>
          </cell>
          <cell r="BF197">
            <v>0</v>
          </cell>
        </row>
        <row r="198">
          <cell r="A198">
            <v>125</v>
          </cell>
          <cell r="B198" t="str">
            <v>2.3.5</v>
          </cell>
          <cell r="C198" t="str">
            <v>DN 600</v>
          </cell>
          <cell r="D198" t="str">
            <v>m</v>
          </cell>
          <cell r="E198">
            <v>1850</v>
          </cell>
          <cell r="F198">
            <v>12</v>
          </cell>
          <cell r="G198">
            <v>22200</v>
          </cell>
          <cell r="H198">
            <v>0</v>
          </cell>
          <cell r="I198">
            <v>0</v>
          </cell>
          <cell r="J198">
            <v>0</v>
          </cell>
          <cell r="K198">
            <v>0</v>
          </cell>
          <cell r="L198">
            <v>0</v>
          </cell>
          <cell r="M198">
            <v>1850</v>
          </cell>
          <cell r="N198">
            <v>12</v>
          </cell>
          <cell r="O198">
            <v>22200</v>
          </cell>
          <cell r="P198">
            <v>0</v>
          </cell>
          <cell r="Q198">
            <v>0</v>
          </cell>
          <cell r="R198">
            <v>0</v>
          </cell>
          <cell r="S198">
            <v>0</v>
          </cell>
          <cell r="T198">
            <v>0</v>
          </cell>
          <cell r="U198">
            <v>0</v>
          </cell>
          <cell r="V198">
            <v>1850</v>
          </cell>
          <cell r="W198">
            <v>22200</v>
          </cell>
          <cell r="X198">
            <v>0</v>
          </cell>
          <cell r="Y198">
            <v>0</v>
          </cell>
          <cell r="AA198">
            <v>0</v>
          </cell>
          <cell r="AC198">
            <v>0</v>
          </cell>
          <cell r="AE198">
            <v>0</v>
          </cell>
          <cell r="AG198">
            <v>0</v>
          </cell>
          <cell r="AI198">
            <v>0</v>
          </cell>
          <cell r="AK198">
            <v>0</v>
          </cell>
          <cell r="AM198">
            <v>0</v>
          </cell>
          <cell r="AO198">
            <v>0</v>
          </cell>
          <cell r="AQ198">
            <v>0</v>
          </cell>
          <cell r="AR198">
            <v>0</v>
          </cell>
          <cell r="AS198">
            <v>0</v>
          </cell>
          <cell r="AT198">
            <v>0</v>
          </cell>
          <cell r="AX198">
            <v>0</v>
          </cell>
          <cell r="AY198">
            <v>0</v>
          </cell>
          <cell r="AZ198">
            <v>0</v>
          </cell>
          <cell r="BA198">
            <v>0</v>
          </cell>
          <cell r="BB198">
            <v>0</v>
          </cell>
          <cell r="BC198">
            <v>0</v>
          </cell>
          <cell r="BD198">
            <v>0</v>
          </cell>
          <cell r="BE198">
            <v>0</v>
          </cell>
          <cell r="BF198">
            <v>0</v>
          </cell>
        </row>
        <row r="199">
          <cell r="A199">
            <v>126</v>
          </cell>
          <cell r="B199" t="str">
            <v>2.3.6</v>
          </cell>
          <cell r="C199" t="str">
            <v>Repair of detected leaks as specified on large bore pipes (&gt;400)</v>
          </cell>
          <cell r="D199" t="str">
            <v>pc</v>
          </cell>
          <cell r="E199">
            <v>100</v>
          </cell>
          <cell r="F199">
            <v>1210</v>
          </cell>
          <cell r="G199">
            <v>121000</v>
          </cell>
          <cell r="H199">
            <v>0</v>
          </cell>
          <cell r="I199">
            <v>0</v>
          </cell>
          <cell r="J199">
            <v>0</v>
          </cell>
          <cell r="K199">
            <v>0</v>
          </cell>
          <cell r="L199">
            <v>0</v>
          </cell>
          <cell r="M199">
            <v>100</v>
          </cell>
          <cell r="N199">
            <v>1210</v>
          </cell>
          <cell r="O199">
            <v>121000</v>
          </cell>
          <cell r="P199">
            <v>7</v>
          </cell>
          <cell r="Q199">
            <v>8470</v>
          </cell>
          <cell r="R199">
            <v>6</v>
          </cell>
          <cell r="S199">
            <v>7260</v>
          </cell>
          <cell r="T199">
            <v>13</v>
          </cell>
          <cell r="U199">
            <v>15730</v>
          </cell>
          <cell r="V199">
            <v>87</v>
          </cell>
          <cell r="W199">
            <v>105270</v>
          </cell>
          <cell r="X199">
            <v>0</v>
          </cell>
          <cell r="Y199">
            <v>0</v>
          </cell>
          <cell r="AA199">
            <v>0</v>
          </cell>
          <cell r="AC199">
            <v>0</v>
          </cell>
          <cell r="AE199">
            <v>0</v>
          </cell>
          <cell r="AG199">
            <v>0</v>
          </cell>
          <cell r="AI199">
            <v>0</v>
          </cell>
          <cell r="AJ199">
            <v>7</v>
          </cell>
          <cell r="AK199">
            <v>8470</v>
          </cell>
          <cell r="AM199">
            <v>0</v>
          </cell>
          <cell r="AN199">
            <v>6</v>
          </cell>
          <cell r="AO199">
            <v>7260</v>
          </cell>
          <cell r="AQ199">
            <v>0</v>
          </cell>
          <cell r="AR199">
            <v>0</v>
          </cell>
          <cell r="AS199">
            <v>0</v>
          </cell>
          <cell r="AT199">
            <v>0</v>
          </cell>
          <cell r="AX199">
            <v>0</v>
          </cell>
          <cell r="AY199">
            <v>0</v>
          </cell>
          <cell r="AZ199">
            <v>0</v>
          </cell>
          <cell r="BA199">
            <v>0</v>
          </cell>
          <cell r="BB199">
            <v>0</v>
          </cell>
          <cell r="BC199">
            <v>0</v>
          </cell>
          <cell r="BD199">
            <v>0</v>
          </cell>
          <cell r="BE199">
            <v>0</v>
          </cell>
          <cell r="BF199">
            <v>0</v>
          </cell>
        </row>
        <row r="200">
          <cell r="A200">
            <v>127</v>
          </cell>
          <cell r="B200" t="str">
            <v>2.3.7</v>
          </cell>
          <cell r="C200" t="str">
            <v>Repair of detected leaks as specified on small bore pipes (&lt;400)</v>
          </cell>
          <cell r="D200" t="str">
            <v>pc</v>
          </cell>
          <cell r="E200">
            <v>100</v>
          </cell>
          <cell r="F200">
            <v>565</v>
          </cell>
          <cell r="G200">
            <v>56500</v>
          </cell>
          <cell r="H200">
            <v>0</v>
          </cell>
          <cell r="I200">
            <v>0</v>
          </cell>
          <cell r="J200">
            <v>0</v>
          </cell>
          <cell r="K200">
            <v>0</v>
          </cell>
          <cell r="L200">
            <v>0</v>
          </cell>
          <cell r="M200">
            <v>100</v>
          </cell>
          <cell r="N200">
            <v>565</v>
          </cell>
          <cell r="O200">
            <v>56500</v>
          </cell>
          <cell r="P200">
            <v>0</v>
          </cell>
          <cell r="Q200">
            <v>0</v>
          </cell>
          <cell r="R200">
            <v>0</v>
          </cell>
          <cell r="S200">
            <v>0</v>
          </cell>
          <cell r="T200">
            <v>0</v>
          </cell>
          <cell r="U200">
            <v>0</v>
          </cell>
          <cell r="V200">
            <v>100</v>
          </cell>
          <cell r="W200">
            <v>56500</v>
          </cell>
          <cell r="X200">
            <v>0</v>
          </cell>
          <cell r="Y200">
            <v>0</v>
          </cell>
          <cell r="AA200">
            <v>0</v>
          </cell>
          <cell r="AC200">
            <v>0</v>
          </cell>
          <cell r="AE200">
            <v>0</v>
          </cell>
          <cell r="AG200">
            <v>0</v>
          </cell>
          <cell r="AI200">
            <v>0</v>
          </cell>
          <cell r="AK200">
            <v>0</v>
          </cell>
          <cell r="AM200">
            <v>0</v>
          </cell>
          <cell r="AO200">
            <v>0</v>
          </cell>
          <cell r="AQ200">
            <v>0</v>
          </cell>
          <cell r="AR200">
            <v>0</v>
          </cell>
          <cell r="AS200">
            <v>0</v>
          </cell>
          <cell r="AT200">
            <v>0</v>
          </cell>
          <cell r="AX200">
            <v>0</v>
          </cell>
          <cell r="AY200">
            <v>0</v>
          </cell>
          <cell r="AZ200">
            <v>0</v>
          </cell>
          <cell r="BA200">
            <v>0</v>
          </cell>
          <cell r="BB200">
            <v>0</v>
          </cell>
          <cell r="BC200">
            <v>0</v>
          </cell>
          <cell r="BD200">
            <v>0</v>
          </cell>
          <cell r="BE200">
            <v>0</v>
          </cell>
          <cell r="BF200">
            <v>0</v>
          </cell>
        </row>
        <row r="201">
          <cell r="B201" t="str">
            <v>2.4</v>
          </cell>
          <cell r="C201" t="str">
            <v>Gate valves</v>
          </cell>
          <cell r="Z201" t="str">
            <v>x</v>
          </cell>
        </row>
        <row r="202">
          <cell r="C202" t="str">
            <v>Supply and installation underground of Double Flanged Gate Valve, include for all works, rigid spindle with tube, surface box, base plate, indicator plate, corrosion protection etc, .Additional fittings (flange adaptors etc,..) are covered by the items un</v>
          </cell>
          <cell r="Z202" t="str">
            <v>x</v>
          </cell>
        </row>
        <row r="203">
          <cell r="A203">
            <v>128</v>
          </cell>
          <cell r="B203" t="str">
            <v>2.4.1</v>
          </cell>
          <cell r="C203" t="str">
            <v>DN 100</v>
          </cell>
          <cell r="D203" t="str">
            <v>pc</v>
          </cell>
          <cell r="E203">
            <v>50</v>
          </cell>
          <cell r="F203">
            <v>132.6</v>
          </cell>
          <cell r="G203">
            <v>6630</v>
          </cell>
          <cell r="H203">
            <v>0</v>
          </cell>
          <cell r="I203">
            <v>0</v>
          </cell>
          <cell r="J203">
            <v>0</v>
          </cell>
          <cell r="K203">
            <v>0</v>
          </cell>
          <cell r="L203">
            <v>0</v>
          </cell>
          <cell r="M203">
            <v>50</v>
          </cell>
          <cell r="N203">
            <v>132.6</v>
          </cell>
          <cell r="O203">
            <v>6630</v>
          </cell>
          <cell r="P203">
            <v>55</v>
          </cell>
          <cell r="Q203">
            <v>7293.0000000000009</v>
          </cell>
          <cell r="R203">
            <v>0</v>
          </cell>
          <cell r="S203">
            <v>0</v>
          </cell>
          <cell r="T203">
            <v>55</v>
          </cell>
          <cell r="U203">
            <v>7293.0000000000009</v>
          </cell>
          <cell r="V203">
            <v>-5</v>
          </cell>
          <cell r="W203">
            <v>-663.00000000000091</v>
          </cell>
          <cell r="X203">
            <v>0</v>
          </cell>
          <cell r="Y203">
            <v>0</v>
          </cell>
          <cell r="Z203">
            <v>3</v>
          </cell>
          <cell r="AA203">
            <v>397.8</v>
          </cell>
          <cell r="AB203">
            <v>25</v>
          </cell>
          <cell r="AC203">
            <v>3315</v>
          </cell>
          <cell r="AD203">
            <v>18</v>
          </cell>
          <cell r="AE203">
            <v>2386.8000000000002</v>
          </cell>
          <cell r="AF203">
            <v>6</v>
          </cell>
          <cell r="AG203">
            <v>795.6</v>
          </cell>
          <cell r="AH203">
            <v>2</v>
          </cell>
          <cell r="AI203">
            <v>265.2</v>
          </cell>
          <cell r="AJ203">
            <v>1</v>
          </cell>
          <cell r="AK203">
            <v>132.6</v>
          </cell>
          <cell r="AM203">
            <v>0</v>
          </cell>
          <cell r="AO203">
            <v>0</v>
          </cell>
          <cell r="AQ203">
            <v>0</v>
          </cell>
          <cell r="AR203">
            <v>0</v>
          </cell>
          <cell r="AS203">
            <v>0</v>
          </cell>
          <cell r="AT203">
            <v>0</v>
          </cell>
          <cell r="AX203">
            <v>0</v>
          </cell>
          <cell r="AY203">
            <v>0</v>
          </cell>
          <cell r="AZ203">
            <v>0</v>
          </cell>
          <cell r="BA203">
            <v>0</v>
          </cell>
          <cell r="BB203">
            <v>0</v>
          </cell>
          <cell r="BC203">
            <v>0</v>
          </cell>
          <cell r="BD203">
            <v>0</v>
          </cell>
          <cell r="BE203">
            <v>0</v>
          </cell>
          <cell r="BF203">
            <v>0</v>
          </cell>
        </row>
        <row r="204">
          <cell r="A204">
            <v>129</v>
          </cell>
          <cell r="B204" t="str">
            <v>2.4.2</v>
          </cell>
          <cell r="C204" t="str">
            <v>DN 150</v>
          </cell>
          <cell r="D204" t="str">
            <v>pc</v>
          </cell>
          <cell r="E204">
            <v>55</v>
          </cell>
          <cell r="F204">
            <v>191.23</v>
          </cell>
          <cell r="G204">
            <v>10517.65</v>
          </cell>
          <cell r="H204">
            <v>0</v>
          </cell>
          <cell r="I204">
            <v>0</v>
          </cell>
          <cell r="J204">
            <v>0</v>
          </cell>
          <cell r="K204">
            <v>0</v>
          </cell>
          <cell r="L204">
            <v>0</v>
          </cell>
          <cell r="M204">
            <v>55</v>
          </cell>
          <cell r="N204">
            <v>191.23</v>
          </cell>
          <cell r="O204">
            <v>10517.65</v>
          </cell>
          <cell r="P204">
            <v>35</v>
          </cell>
          <cell r="Q204">
            <v>6693.0499999999993</v>
          </cell>
          <cell r="R204">
            <v>0</v>
          </cell>
          <cell r="S204">
            <v>0</v>
          </cell>
          <cell r="T204">
            <v>35</v>
          </cell>
          <cell r="U204">
            <v>6693.0499999999993</v>
          </cell>
          <cell r="V204">
            <v>20</v>
          </cell>
          <cell r="W204">
            <v>3824.6000000000004</v>
          </cell>
          <cell r="X204">
            <v>0</v>
          </cell>
          <cell r="Y204">
            <v>0</v>
          </cell>
          <cell r="AA204">
            <v>0</v>
          </cell>
          <cell r="AB204">
            <v>11</v>
          </cell>
          <cell r="AC204">
            <v>2103.5300000000002</v>
          </cell>
          <cell r="AD204">
            <v>18</v>
          </cell>
          <cell r="AE204">
            <v>3442.14</v>
          </cell>
          <cell r="AF204">
            <v>4</v>
          </cell>
          <cell r="AG204">
            <v>764.92</v>
          </cell>
          <cell r="AI204">
            <v>0</v>
          </cell>
          <cell r="AJ204">
            <v>1</v>
          </cell>
          <cell r="AK204">
            <v>191.23</v>
          </cell>
          <cell r="AL204">
            <v>1</v>
          </cell>
          <cell r="AM204">
            <v>191.23</v>
          </cell>
          <cell r="AO204">
            <v>0</v>
          </cell>
          <cell r="AQ204">
            <v>0</v>
          </cell>
          <cell r="AR204">
            <v>0</v>
          </cell>
          <cell r="AS204">
            <v>0</v>
          </cell>
          <cell r="AT204">
            <v>0</v>
          </cell>
          <cell r="AX204">
            <v>0</v>
          </cell>
          <cell r="AY204">
            <v>0</v>
          </cell>
          <cell r="AZ204">
            <v>0</v>
          </cell>
          <cell r="BA204">
            <v>0</v>
          </cell>
          <cell r="BB204">
            <v>0</v>
          </cell>
          <cell r="BC204">
            <v>0</v>
          </cell>
          <cell r="BD204">
            <v>0</v>
          </cell>
          <cell r="BE204">
            <v>0</v>
          </cell>
          <cell r="BF204">
            <v>0</v>
          </cell>
        </row>
        <row r="205">
          <cell r="A205">
            <v>130</v>
          </cell>
          <cell r="B205" t="str">
            <v>2.4.3</v>
          </cell>
          <cell r="C205" t="str">
            <v>DN 200</v>
          </cell>
          <cell r="D205" t="str">
            <v>pc</v>
          </cell>
          <cell r="E205">
            <v>28</v>
          </cell>
          <cell r="F205">
            <v>268.89999999999998</v>
          </cell>
          <cell r="G205">
            <v>7529.2</v>
          </cell>
          <cell r="H205">
            <v>0</v>
          </cell>
          <cell r="I205">
            <v>0</v>
          </cell>
          <cell r="J205">
            <v>0</v>
          </cell>
          <cell r="K205">
            <v>0</v>
          </cell>
          <cell r="L205">
            <v>0</v>
          </cell>
          <cell r="M205">
            <v>28</v>
          </cell>
          <cell r="N205">
            <v>268.89999999999998</v>
          </cell>
          <cell r="O205">
            <v>7529.2</v>
          </cell>
          <cell r="P205">
            <v>18</v>
          </cell>
          <cell r="Q205">
            <v>4840.2</v>
          </cell>
          <cell r="R205">
            <v>0</v>
          </cell>
          <cell r="S205">
            <v>0</v>
          </cell>
          <cell r="T205">
            <v>18</v>
          </cell>
          <cell r="U205">
            <v>4840.2</v>
          </cell>
          <cell r="V205">
            <v>10</v>
          </cell>
          <cell r="W205">
            <v>2689</v>
          </cell>
          <cell r="X205">
            <v>0</v>
          </cell>
          <cell r="Y205">
            <v>0</v>
          </cell>
          <cell r="AA205">
            <v>0</v>
          </cell>
          <cell r="AC205">
            <v>0</v>
          </cell>
          <cell r="AD205">
            <v>8</v>
          </cell>
          <cell r="AE205">
            <v>2151.1999999999998</v>
          </cell>
          <cell r="AF205">
            <v>6</v>
          </cell>
          <cell r="AG205">
            <v>1613.4</v>
          </cell>
          <cell r="AH205">
            <v>2</v>
          </cell>
          <cell r="AI205">
            <v>537.79999999999995</v>
          </cell>
          <cell r="AK205">
            <v>0</v>
          </cell>
          <cell r="AL205">
            <v>2</v>
          </cell>
          <cell r="AM205">
            <v>537.79999999999995</v>
          </cell>
          <cell r="AO205">
            <v>0</v>
          </cell>
          <cell r="AQ205">
            <v>0</v>
          </cell>
          <cell r="AR205">
            <v>0</v>
          </cell>
          <cell r="AS205">
            <v>0</v>
          </cell>
          <cell r="AT205">
            <v>0</v>
          </cell>
          <cell r="AX205">
            <v>0</v>
          </cell>
          <cell r="AY205">
            <v>0</v>
          </cell>
          <cell r="AZ205">
            <v>0</v>
          </cell>
          <cell r="BA205">
            <v>0</v>
          </cell>
          <cell r="BB205">
            <v>0</v>
          </cell>
          <cell r="BC205">
            <v>0</v>
          </cell>
          <cell r="BD205">
            <v>0</v>
          </cell>
          <cell r="BE205">
            <v>0</v>
          </cell>
          <cell r="BF205">
            <v>0</v>
          </cell>
        </row>
        <row r="206">
          <cell r="A206">
            <v>131</v>
          </cell>
          <cell r="B206" t="str">
            <v>2.4.4</v>
          </cell>
          <cell r="C206" t="str">
            <v>DN 300</v>
          </cell>
          <cell r="D206" t="str">
            <v>pc</v>
          </cell>
          <cell r="E206">
            <v>15</v>
          </cell>
          <cell r="F206">
            <v>516</v>
          </cell>
          <cell r="G206">
            <v>7740</v>
          </cell>
          <cell r="H206">
            <v>0</v>
          </cell>
          <cell r="I206">
            <v>0</v>
          </cell>
          <cell r="J206">
            <v>0</v>
          </cell>
          <cell r="K206">
            <v>0</v>
          </cell>
          <cell r="L206">
            <v>0</v>
          </cell>
          <cell r="M206">
            <v>15</v>
          </cell>
          <cell r="N206">
            <v>516</v>
          </cell>
          <cell r="O206">
            <v>7740</v>
          </cell>
          <cell r="P206">
            <v>12</v>
          </cell>
          <cell r="Q206">
            <v>6192</v>
          </cell>
          <cell r="R206">
            <v>0</v>
          </cell>
          <cell r="S206">
            <v>0</v>
          </cell>
          <cell r="T206">
            <v>12</v>
          </cell>
          <cell r="U206">
            <v>6192</v>
          </cell>
          <cell r="V206">
            <v>3</v>
          </cell>
          <cell r="W206">
            <v>1548</v>
          </cell>
          <cell r="X206">
            <v>0</v>
          </cell>
          <cell r="Y206">
            <v>0</v>
          </cell>
          <cell r="AA206">
            <v>0</v>
          </cell>
          <cell r="AC206">
            <v>0</v>
          </cell>
          <cell r="AD206">
            <v>5</v>
          </cell>
          <cell r="AE206">
            <v>2580</v>
          </cell>
          <cell r="AF206">
            <v>5</v>
          </cell>
          <cell r="AG206">
            <v>2580</v>
          </cell>
          <cell r="AH206">
            <v>1</v>
          </cell>
          <cell r="AI206">
            <v>516</v>
          </cell>
          <cell r="AK206">
            <v>0</v>
          </cell>
          <cell r="AL206">
            <v>1</v>
          </cell>
          <cell r="AM206">
            <v>516</v>
          </cell>
          <cell r="AO206">
            <v>0</v>
          </cell>
          <cell r="AQ206">
            <v>0</v>
          </cell>
          <cell r="AR206">
            <v>0</v>
          </cell>
          <cell r="AS206">
            <v>0</v>
          </cell>
          <cell r="AT206">
            <v>0</v>
          </cell>
          <cell r="AX206">
            <v>0</v>
          </cell>
          <cell r="AY206">
            <v>0</v>
          </cell>
          <cell r="AZ206">
            <v>0</v>
          </cell>
          <cell r="BA206">
            <v>0</v>
          </cell>
          <cell r="BB206">
            <v>0</v>
          </cell>
          <cell r="BC206">
            <v>0</v>
          </cell>
          <cell r="BD206">
            <v>0</v>
          </cell>
          <cell r="BE206">
            <v>0</v>
          </cell>
          <cell r="BF206">
            <v>0</v>
          </cell>
        </row>
        <row r="207">
          <cell r="B207" t="str">
            <v>2.5</v>
          </cell>
          <cell r="C207" t="str">
            <v>Butterfly valves</v>
          </cell>
          <cell r="Z207" t="str">
            <v>x</v>
          </cell>
        </row>
        <row r="208">
          <cell r="C208" t="str">
            <v>Supply and installation underground of Double Flanged Butterfly Valve, include for all works, rigid spindle with tube, surface box, base plate, indicator plate, corrosion protection etc, .Additional fittings (flange adaptors etc,..) are covered by the ite</v>
          </cell>
          <cell r="Z208" t="str">
            <v>x</v>
          </cell>
        </row>
        <row r="209">
          <cell r="A209">
            <v>132</v>
          </cell>
          <cell r="B209" t="str">
            <v>2.5.1</v>
          </cell>
          <cell r="C209" t="str">
            <v>DN 400</v>
          </cell>
          <cell r="D209" t="str">
            <v>pc</v>
          </cell>
          <cell r="E209">
            <v>2</v>
          </cell>
          <cell r="F209">
            <v>2500</v>
          </cell>
          <cell r="G209">
            <v>5000</v>
          </cell>
          <cell r="H209">
            <v>0</v>
          </cell>
          <cell r="I209">
            <v>0</v>
          </cell>
          <cell r="J209">
            <v>0</v>
          </cell>
          <cell r="K209">
            <v>0</v>
          </cell>
          <cell r="L209">
            <v>0</v>
          </cell>
          <cell r="M209">
            <v>2</v>
          </cell>
          <cell r="N209">
            <v>2500</v>
          </cell>
          <cell r="O209">
            <v>5000</v>
          </cell>
          <cell r="P209">
            <v>4</v>
          </cell>
          <cell r="Q209">
            <v>10000</v>
          </cell>
          <cell r="R209">
            <v>0</v>
          </cell>
          <cell r="S209">
            <v>0</v>
          </cell>
          <cell r="T209">
            <v>4</v>
          </cell>
          <cell r="U209">
            <v>10000</v>
          </cell>
          <cell r="V209">
            <v>-2</v>
          </cell>
          <cell r="W209">
            <v>-5000</v>
          </cell>
          <cell r="X209">
            <v>0</v>
          </cell>
          <cell r="Y209">
            <v>0</v>
          </cell>
          <cell r="AA209">
            <v>0</v>
          </cell>
          <cell r="AB209">
            <v>1</v>
          </cell>
          <cell r="AC209">
            <v>2500</v>
          </cell>
          <cell r="AD209">
            <v>2</v>
          </cell>
          <cell r="AE209">
            <v>5000</v>
          </cell>
          <cell r="AG209">
            <v>0</v>
          </cell>
          <cell r="AI209">
            <v>0</v>
          </cell>
          <cell r="AJ209">
            <v>1</v>
          </cell>
          <cell r="AK209">
            <v>2500</v>
          </cell>
          <cell r="AM209">
            <v>0</v>
          </cell>
          <cell r="AO209">
            <v>0</v>
          </cell>
          <cell r="AQ209">
            <v>0</v>
          </cell>
          <cell r="AR209">
            <v>0</v>
          </cell>
          <cell r="AS209">
            <v>0</v>
          </cell>
          <cell r="AT209">
            <v>0</v>
          </cell>
          <cell r="AX209">
            <v>0</v>
          </cell>
          <cell r="AY209">
            <v>0</v>
          </cell>
          <cell r="AZ209">
            <v>0</v>
          </cell>
          <cell r="BA209">
            <v>0</v>
          </cell>
          <cell r="BB209">
            <v>0</v>
          </cell>
          <cell r="BC209">
            <v>0</v>
          </cell>
          <cell r="BD209">
            <v>0</v>
          </cell>
          <cell r="BE209">
            <v>0</v>
          </cell>
          <cell r="BF209">
            <v>0</v>
          </cell>
        </row>
        <row r="210">
          <cell r="A210">
            <v>133</v>
          </cell>
          <cell r="B210" t="str">
            <v>2.5.2</v>
          </cell>
          <cell r="C210" t="str">
            <v>DN 500</v>
          </cell>
          <cell r="D210" t="str">
            <v>pc</v>
          </cell>
          <cell r="E210">
            <v>6</v>
          </cell>
          <cell r="F210">
            <v>2693</v>
          </cell>
          <cell r="G210">
            <v>16158</v>
          </cell>
          <cell r="H210">
            <v>0</v>
          </cell>
          <cell r="I210">
            <v>0</v>
          </cell>
          <cell r="J210">
            <v>0</v>
          </cell>
          <cell r="K210">
            <v>0</v>
          </cell>
          <cell r="L210">
            <v>0</v>
          </cell>
          <cell r="M210">
            <v>6</v>
          </cell>
          <cell r="N210">
            <v>2693</v>
          </cell>
          <cell r="O210">
            <v>16158</v>
          </cell>
          <cell r="P210">
            <v>7</v>
          </cell>
          <cell r="Q210">
            <v>18851</v>
          </cell>
          <cell r="R210">
            <v>0</v>
          </cell>
          <cell r="S210">
            <v>0</v>
          </cell>
          <cell r="T210">
            <v>7</v>
          </cell>
          <cell r="U210">
            <v>18851</v>
          </cell>
          <cell r="V210">
            <v>-1</v>
          </cell>
          <cell r="W210">
            <v>-2693</v>
          </cell>
          <cell r="X210">
            <v>0</v>
          </cell>
          <cell r="Y210">
            <v>0</v>
          </cell>
          <cell r="AA210">
            <v>0</v>
          </cell>
          <cell r="AB210">
            <v>1</v>
          </cell>
          <cell r="AC210">
            <v>2693</v>
          </cell>
          <cell r="AD210">
            <v>5</v>
          </cell>
          <cell r="AE210">
            <v>13465</v>
          </cell>
          <cell r="AG210">
            <v>0</v>
          </cell>
          <cell r="AI210">
            <v>0</v>
          </cell>
          <cell r="AJ210">
            <v>1</v>
          </cell>
          <cell r="AK210">
            <v>2693</v>
          </cell>
          <cell r="AM210">
            <v>0</v>
          </cell>
          <cell r="AO210">
            <v>0</v>
          </cell>
          <cell r="AQ210">
            <v>0</v>
          </cell>
          <cell r="AR210">
            <v>0</v>
          </cell>
          <cell r="AS210">
            <v>0</v>
          </cell>
          <cell r="AT210">
            <v>0</v>
          </cell>
          <cell r="AX210">
            <v>0</v>
          </cell>
          <cell r="AY210">
            <v>0</v>
          </cell>
          <cell r="AZ210">
            <v>0</v>
          </cell>
          <cell r="BA210">
            <v>0</v>
          </cell>
          <cell r="BB210">
            <v>0</v>
          </cell>
          <cell r="BC210">
            <v>0</v>
          </cell>
          <cell r="BD210">
            <v>0</v>
          </cell>
          <cell r="BE210">
            <v>0</v>
          </cell>
          <cell r="BF210">
            <v>0</v>
          </cell>
        </row>
        <row r="211">
          <cell r="A211">
            <v>134</v>
          </cell>
          <cell r="B211" t="str">
            <v>2.5.3</v>
          </cell>
          <cell r="C211" t="str">
            <v>DN 600</v>
          </cell>
          <cell r="D211" t="str">
            <v>pc</v>
          </cell>
          <cell r="E211">
            <v>6</v>
          </cell>
          <cell r="F211">
            <v>3514</v>
          </cell>
          <cell r="G211">
            <v>21084</v>
          </cell>
          <cell r="H211">
            <v>0</v>
          </cell>
          <cell r="I211">
            <v>0</v>
          </cell>
          <cell r="J211">
            <v>0</v>
          </cell>
          <cell r="K211">
            <v>0</v>
          </cell>
          <cell r="L211">
            <v>0</v>
          </cell>
          <cell r="M211">
            <v>6</v>
          </cell>
          <cell r="N211">
            <v>3514</v>
          </cell>
          <cell r="O211">
            <v>21084</v>
          </cell>
          <cell r="P211">
            <v>0</v>
          </cell>
          <cell r="Q211">
            <v>0</v>
          </cell>
          <cell r="R211">
            <v>0</v>
          </cell>
          <cell r="S211">
            <v>0</v>
          </cell>
          <cell r="T211">
            <v>0</v>
          </cell>
          <cell r="U211">
            <v>0</v>
          </cell>
          <cell r="V211">
            <v>6</v>
          </cell>
          <cell r="W211">
            <v>21084</v>
          </cell>
          <cell r="X211">
            <v>0</v>
          </cell>
          <cell r="Y211">
            <v>0</v>
          </cell>
          <cell r="AA211">
            <v>0</v>
          </cell>
          <cell r="AC211">
            <v>0</v>
          </cell>
          <cell r="AE211">
            <v>0</v>
          </cell>
          <cell r="AG211">
            <v>0</v>
          </cell>
          <cell r="AI211">
            <v>0</v>
          </cell>
          <cell r="AK211">
            <v>0</v>
          </cell>
          <cell r="AM211">
            <v>0</v>
          </cell>
          <cell r="AO211">
            <v>0</v>
          </cell>
          <cell r="AQ211">
            <v>0</v>
          </cell>
          <cell r="AR211">
            <v>0</v>
          </cell>
          <cell r="AS211">
            <v>0</v>
          </cell>
          <cell r="AT211">
            <v>0</v>
          </cell>
          <cell r="AX211">
            <v>0</v>
          </cell>
          <cell r="AY211">
            <v>0</v>
          </cell>
          <cell r="AZ211">
            <v>0</v>
          </cell>
          <cell r="BA211">
            <v>0</v>
          </cell>
          <cell r="BB211">
            <v>0</v>
          </cell>
          <cell r="BC211">
            <v>0</v>
          </cell>
          <cell r="BD211">
            <v>0</v>
          </cell>
          <cell r="BE211">
            <v>0</v>
          </cell>
          <cell r="BF211">
            <v>0</v>
          </cell>
        </row>
        <row r="212">
          <cell r="B212" t="str">
            <v>2.6</v>
          </cell>
          <cell r="C212" t="str">
            <v>Air valves</v>
          </cell>
          <cell r="Z212" t="str">
            <v>x</v>
          </cell>
        </row>
        <row r="213">
          <cell r="C213" t="str">
            <v>Supply and installation of air valves including fittings to connect to transport line, earthworks and civil works (for chambers as required per standard drawings) included</v>
          </cell>
          <cell r="Z213" t="str">
            <v>x</v>
          </cell>
        </row>
        <row r="214">
          <cell r="B214" t="str">
            <v>2.7</v>
          </cell>
          <cell r="C214" t="str">
            <v>Pressure reducing and flow limiting valves</v>
          </cell>
          <cell r="Z214" t="str">
            <v>x</v>
          </cell>
        </row>
        <row r="215">
          <cell r="C215" t="str">
            <v>Supply and installation of pressure reducing (flow limiting) valves in concrete chambers, as per specification in standard drawings, the item covering: 
all civil works (concrete works, earthworks for valves and chamber)
related design (reinforcement draw</v>
          </cell>
          <cell r="Z215" t="str">
            <v>x</v>
          </cell>
        </row>
        <row r="216">
          <cell r="A216">
            <v>135</v>
          </cell>
          <cell r="B216" t="str">
            <v>2.7.1.</v>
          </cell>
          <cell r="C216" t="str">
            <v>Pressure reducing valve at CP 6 DN 250</v>
          </cell>
          <cell r="D216" t="str">
            <v>L.S.</v>
          </cell>
          <cell r="E216">
            <v>1</v>
          </cell>
          <cell r="F216">
            <v>5117</v>
          </cell>
          <cell r="G216">
            <v>5117</v>
          </cell>
          <cell r="H216">
            <v>0</v>
          </cell>
          <cell r="I216">
            <v>0</v>
          </cell>
          <cell r="J216">
            <v>0</v>
          </cell>
          <cell r="K216">
            <v>0</v>
          </cell>
          <cell r="L216">
            <v>0</v>
          </cell>
          <cell r="M216">
            <v>1</v>
          </cell>
          <cell r="N216">
            <v>5117</v>
          </cell>
          <cell r="O216">
            <v>5117</v>
          </cell>
          <cell r="P216">
            <v>1</v>
          </cell>
          <cell r="Q216">
            <v>5117</v>
          </cell>
          <cell r="R216">
            <v>0</v>
          </cell>
          <cell r="S216">
            <v>0</v>
          </cell>
          <cell r="T216">
            <v>1</v>
          </cell>
          <cell r="U216">
            <v>5117</v>
          </cell>
          <cell r="V216">
            <v>0</v>
          </cell>
          <cell r="W216">
            <v>0</v>
          </cell>
          <cell r="X216">
            <v>0</v>
          </cell>
          <cell r="Y216">
            <v>0</v>
          </cell>
          <cell r="AA216">
            <v>0</v>
          </cell>
          <cell r="AC216">
            <v>0</v>
          </cell>
          <cell r="AE216">
            <v>0</v>
          </cell>
          <cell r="AG216">
            <v>0</v>
          </cell>
          <cell r="AI216">
            <v>0</v>
          </cell>
          <cell r="AJ216">
            <v>1</v>
          </cell>
          <cell r="AK216">
            <v>5117</v>
          </cell>
          <cell r="AM216">
            <v>0</v>
          </cell>
          <cell r="AO216">
            <v>0</v>
          </cell>
          <cell r="AQ216">
            <v>0</v>
          </cell>
          <cell r="AR216">
            <v>0</v>
          </cell>
          <cell r="AS216">
            <v>0</v>
          </cell>
          <cell r="AT216">
            <v>0</v>
          </cell>
          <cell r="AX216">
            <v>0</v>
          </cell>
          <cell r="AY216">
            <v>0</v>
          </cell>
          <cell r="AZ216">
            <v>0</v>
          </cell>
          <cell r="BA216">
            <v>0</v>
          </cell>
          <cell r="BB216">
            <v>0</v>
          </cell>
          <cell r="BC216">
            <v>0</v>
          </cell>
          <cell r="BD216">
            <v>0</v>
          </cell>
          <cell r="BE216">
            <v>0</v>
          </cell>
          <cell r="BF216">
            <v>0</v>
          </cell>
        </row>
        <row r="217">
          <cell r="A217">
            <v>136</v>
          </cell>
          <cell r="B217" t="str">
            <v>2.7.2.</v>
          </cell>
          <cell r="C217" t="str">
            <v>Pressure reducing valve DN 100 to separate P2E</v>
          </cell>
          <cell r="D217" t="str">
            <v>pc</v>
          </cell>
          <cell r="E217">
            <v>2</v>
          </cell>
          <cell r="F217">
            <v>750</v>
          </cell>
          <cell r="G217">
            <v>1500</v>
          </cell>
          <cell r="H217">
            <v>0</v>
          </cell>
          <cell r="I217">
            <v>0</v>
          </cell>
          <cell r="J217">
            <v>0</v>
          </cell>
          <cell r="K217">
            <v>0</v>
          </cell>
          <cell r="L217">
            <v>0</v>
          </cell>
          <cell r="M217">
            <v>2</v>
          </cell>
          <cell r="N217">
            <v>750</v>
          </cell>
          <cell r="O217">
            <v>1500</v>
          </cell>
          <cell r="P217">
            <v>0</v>
          </cell>
          <cell r="Q217">
            <v>0</v>
          </cell>
          <cell r="R217">
            <v>0</v>
          </cell>
          <cell r="S217">
            <v>0</v>
          </cell>
          <cell r="T217">
            <v>0</v>
          </cell>
          <cell r="U217">
            <v>0</v>
          </cell>
          <cell r="V217">
            <v>2</v>
          </cell>
          <cell r="W217">
            <v>1500</v>
          </cell>
          <cell r="X217">
            <v>0</v>
          </cell>
          <cell r="Y217">
            <v>0</v>
          </cell>
          <cell r="AA217">
            <v>0</v>
          </cell>
          <cell r="AC217">
            <v>0</v>
          </cell>
          <cell r="AE217">
            <v>0</v>
          </cell>
          <cell r="AG217">
            <v>0</v>
          </cell>
          <cell r="AI217">
            <v>0</v>
          </cell>
          <cell r="AK217">
            <v>0</v>
          </cell>
          <cell r="AM217">
            <v>0</v>
          </cell>
          <cell r="AO217">
            <v>0</v>
          </cell>
          <cell r="AQ217">
            <v>0</v>
          </cell>
          <cell r="AR217">
            <v>0</v>
          </cell>
          <cell r="AS217">
            <v>0</v>
          </cell>
          <cell r="AT217">
            <v>0</v>
          </cell>
          <cell r="AX217">
            <v>0</v>
          </cell>
          <cell r="AY217">
            <v>0</v>
          </cell>
          <cell r="AZ217">
            <v>0</v>
          </cell>
          <cell r="BA217">
            <v>0</v>
          </cell>
          <cell r="BB217">
            <v>0</v>
          </cell>
          <cell r="BC217">
            <v>0</v>
          </cell>
          <cell r="BD217">
            <v>0</v>
          </cell>
          <cell r="BE217">
            <v>0</v>
          </cell>
          <cell r="BF217">
            <v>0</v>
          </cell>
        </row>
        <row r="218">
          <cell r="A218">
            <v>137</v>
          </cell>
          <cell r="B218" t="str">
            <v>2.7.3.</v>
          </cell>
          <cell r="C218" t="str">
            <v>Pressure reducing valve DN 150 to separate P2E</v>
          </cell>
          <cell r="D218" t="str">
            <v>pc</v>
          </cell>
          <cell r="E218">
            <v>1</v>
          </cell>
          <cell r="F218">
            <v>1250</v>
          </cell>
          <cell r="G218">
            <v>1250</v>
          </cell>
          <cell r="H218">
            <v>0</v>
          </cell>
          <cell r="I218">
            <v>0</v>
          </cell>
          <cell r="J218">
            <v>0</v>
          </cell>
          <cell r="K218">
            <v>0</v>
          </cell>
          <cell r="L218">
            <v>0</v>
          </cell>
          <cell r="M218">
            <v>1</v>
          </cell>
          <cell r="N218">
            <v>1250</v>
          </cell>
          <cell r="O218">
            <v>1250</v>
          </cell>
          <cell r="P218">
            <v>0</v>
          </cell>
          <cell r="Q218">
            <v>0</v>
          </cell>
          <cell r="R218">
            <v>0</v>
          </cell>
          <cell r="S218">
            <v>0</v>
          </cell>
          <cell r="T218">
            <v>0</v>
          </cell>
          <cell r="U218">
            <v>0</v>
          </cell>
          <cell r="V218">
            <v>1</v>
          </cell>
          <cell r="W218">
            <v>1250</v>
          </cell>
          <cell r="X218">
            <v>0</v>
          </cell>
          <cell r="Y218">
            <v>0</v>
          </cell>
          <cell r="AA218">
            <v>0</v>
          </cell>
          <cell r="AC218">
            <v>0</v>
          </cell>
          <cell r="AE218">
            <v>0</v>
          </cell>
          <cell r="AG218">
            <v>0</v>
          </cell>
          <cell r="AI218">
            <v>0</v>
          </cell>
          <cell r="AK218">
            <v>0</v>
          </cell>
          <cell r="AM218">
            <v>0</v>
          </cell>
          <cell r="AO218">
            <v>0</v>
          </cell>
          <cell r="AQ218">
            <v>0</v>
          </cell>
          <cell r="AR218">
            <v>0</v>
          </cell>
          <cell r="AS218">
            <v>0</v>
          </cell>
          <cell r="AT218">
            <v>0</v>
          </cell>
          <cell r="AX218">
            <v>0</v>
          </cell>
          <cell r="AY218">
            <v>0</v>
          </cell>
          <cell r="AZ218">
            <v>0</v>
          </cell>
          <cell r="BA218">
            <v>0</v>
          </cell>
          <cell r="BB218">
            <v>0</v>
          </cell>
          <cell r="BC218">
            <v>0</v>
          </cell>
          <cell r="BD218">
            <v>0</v>
          </cell>
          <cell r="BE218">
            <v>0</v>
          </cell>
          <cell r="BF218">
            <v>0</v>
          </cell>
        </row>
        <row r="219">
          <cell r="A219">
            <v>138</v>
          </cell>
          <cell r="B219" t="str">
            <v>2.7.4.</v>
          </cell>
          <cell r="C219" t="str">
            <v>Pressure reducing valve DN 200 to separate P2E</v>
          </cell>
          <cell r="D219" t="str">
            <v>pc</v>
          </cell>
          <cell r="E219">
            <v>1</v>
          </cell>
          <cell r="F219">
            <v>1750</v>
          </cell>
          <cell r="G219">
            <v>1750</v>
          </cell>
          <cell r="H219">
            <v>0</v>
          </cell>
          <cell r="I219">
            <v>0</v>
          </cell>
          <cell r="J219">
            <v>0</v>
          </cell>
          <cell r="K219">
            <v>0</v>
          </cell>
          <cell r="L219">
            <v>0</v>
          </cell>
          <cell r="M219">
            <v>1</v>
          </cell>
          <cell r="N219">
            <v>1750</v>
          </cell>
          <cell r="O219">
            <v>1750</v>
          </cell>
          <cell r="P219">
            <v>0</v>
          </cell>
          <cell r="Q219">
            <v>0</v>
          </cell>
          <cell r="R219">
            <v>0</v>
          </cell>
          <cell r="S219">
            <v>0</v>
          </cell>
          <cell r="T219">
            <v>0</v>
          </cell>
          <cell r="U219">
            <v>0</v>
          </cell>
          <cell r="V219">
            <v>1</v>
          </cell>
          <cell r="W219">
            <v>1750</v>
          </cell>
          <cell r="X219">
            <v>0</v>
          </cell>
          <cell r="Y219">
            <v>0</v>
          </cell>
          <cell r="AA219">
            <v>0</v>
          </cell>
          <cell r="AC219">
            <v>0</v>
          </cell>
          <cell r="AE219">
            <v>0</v>
          </cell>
          <cell r="AG219">
            <v>0</v>
          </cell>
          <cell r="AI219">
            <v>0</v>
          </cell>
          <cell r="AK219">
            <v>0</v>
          </cell>
          <cell r="AM219">
            <v>0</v>
          </cell>
          <cell r="AO219">
            <v>0</v>
          </cell>
          <cell r="AQ219">
            <v>0</v>
          </cell>
          <cell r="AR219">
            <v>0</v>
          </cell>
          <cell r="AS219">
            <v>0</v>
          </cell>
          <cell r="AT219">
            <v>0</v>
          </cell>
          <cell r="AX219">
            <v>0</v>
          </cell>
          <cell r="AY219">
            <v>0</v>
          </cell>
          <cell r="AZ219">
            <v>0</v>
          </cell>
          <cell r="BA219">
            <v>0</v>
          </cell>
          <cell r="BB219">
            <v>0</v>
          </cell>
          <cell r="BC219">
            <v>0</v>
          </cell>
          <cell r="BD219">
            <v>0</v>
          </cell>
          <cell r="BE219">
            <v>0</v>
          </cell>
          <cell r="BF219">
            <v>0</v>
          </cell>
        </row>
        <row r="220">
          <cell r="B220" t="str">
            <v>2.8</v>
          </cell>
          <cell r="C220" t="str">
            <v>Hydrants</v>
          </cell>
          <cell r="Z220" t="str">
            <v>x</v>
          </cell>
        </row>
        <row r="221">
          <cell r="A221">
            <v>139</v>
          </cell>
          <cell r="C221" t="str">
            <v>Supply and installation of hydrants (DN 80), including surface box, base plate (in concrete slab if necessary), indicator plate etc., as per specification and drawings; the item also covering the connecting line (DN 80) from the main supply line with nece</v>
          </cell>
          <cell r="D221" t="str">
            <v>pc</v>
          </cell>
          <cell r="E221">
            <v>100</v>
          </cell>
          <cell r="F221">
            <v>883.2</v>
          </cell>
          <cell r="G221">
            <v>88320</v>
          </cell>
          <cell r="H221">
            <v>0</v>
          </cell>
          <cell r="I221">
            <v>0</v>
          </cell>
          <cell r="J221">
            <v>0</v>
          </cell>
          <cell r="K221">
            <v>0</v>
          </cell>
          <cell r="L221">
            <v>0</v>
          </cell>
          <cell r="M221">
            <v>100</v>
          </cell>
          <cell r="N221">
            <v>883.2</v>
          </cell>
          <cell r="O221">
            <v>88320</v>
          </cell>
          <cell r="P221">
            <v>21</v>
          </cell>
          <cell r="Q221">
            <v>18547.2</v>
          </cell>
          <cell r="R221">
            <v>0</v>
          </cell>
          <cell r="S221">
            <v>0</v>
          </cell>
          <cell r="T221">
            <v>21</v>
          </cell>
          <cell r="U221">
            <v>18547.2</v>
          </cell>
          <cell r="V221">
            <v>79</v>
          </cell>
          <cell r="W221">
            <v>69772.800000000003</v>
          </cell>
          <cell r="X221">
            <v>0</v>
          </cell>
          <cell r="Y221">
            <v>0</v>
          </cell>
          <cell r="AA221">
            <v>0</v>
          </cell>
          <cell r="AC221">
            <v>0</v>
          </cell>
          <cell r="AD221">
            <v>7</v>
          </cell>
          <cell r="AE221">
            <v>6182.4</v>
          </cell>
          <cell r="AF221">
            <v>4</v>
          </cell>
          <cell r="AG221">
            <v>3532.8</v>
          </cell>
          <cell r="AH221">
            <v>3</v>
          </cell>
          <cell r="AI221">
            <v>2649.6</v>
          </cell>
          <cell r="AJ221">
            <v>6</v>
          </cell>
          <cell r="AK221">
            <v>5299.2</v>
          </cell>
          <cell r="AL221">
            <v>1</v>
          </cell>
          <cell r="AM221">
            <v>883.2</v>
          </cell>
          <cell r="AO221">
            <v>0</v>
          </cell>
          <cell r="AQ221">
            <v>0</v>
          </cell>
          <cell r="AR221">
            <v>0</v>
          </cell>
          <cell r="AS221">
            <v>0</v>
          </cell>
          <cell r="AT221">
            <v>0</v>
          </cell>
          <cell r="AX221">
            <v>0</v>
          </cell>
          <cell r="AY221">
            <v>0</v>
          </cell>
          <cell r="AZ221">
            <v>0</v>
          </cell>
          <cell r="BA221">
            <v>0</v>
          </cell>
          <cell r="BB221">
            <v>0</v>
          </cell>
          <cell r="BC221">
            <v>0</v>
          </cell>
          <cell r="BD221">
            <v>0</v>
          </cell>
          <cell r="BE221">
            <v>0</v>
          </cell>
          <cell r="BF221">
            <v>0</v>
          </cell>
        </row>
        <row r="222">
          <cell r="B222" t="str">
            <v>2.9</v>
          </cell>
          <cell r="C222" t="str">
            <v>Zone metering chambers</v>
          </cell>
          <cell r="Z222" t="str">
            <v>x</v>
          </cell>
        </row>
        <row r="223">
          <cell r="C223" t="str">
            <v>All works for construction of zone metering chamber, including excavation, civil works, supply and placing of reinforced concrete class C30/37, reinstatement of area, structural design and provision of reinforcement drawings, as well as apurtenant mechani</v>
          </cell>
          <cell r="Z223" t="str">
            <v>x</v>
          </cell>
        </row>
        <row r="224">
          <cell r="B224" t="str">
            <v>2.10</v>
          </cell>
          <cell r="C224" t="str">
            <v>Miscellaneous extra works to trenching and pipe laying</v>
          </cell>
          <cell r="Z224" t="str">
            <v>x</v>
          </cell>
        </row>
        <row r="225">
          <cell r="B225" t="str">
            <v>2.10.0</v>
          </cell>
          <cell r="C225" t="str">
            <v>Additional underground water meter chambers as specified for house connections, (bulk water meters), used for dead end lines of connected areas not part of Batumi. The item covering all costs for water meter installation set, and manhole incl. cover.</v>
          </cell>
          <cell r="Z225" t="str">
            <v>x</v>
          </cell>
        </row>
        <row r="226">
          <cell r="A226">
            <v>140</v>
          </cell>
          <cell r="B226" t="str">
            <v>2.10.1</v>
          </cell>
          <cell r="C226" t="str">
            <v>Extra to item 2.2.0 for railway crossings, including all works as required by the relevant authorities.</v>
          </cell>
          <cell r="D226" t="str">
            <v>pc</v>
          </cell>
          <cell r="E226">
            <v>12</v>
          </cell>
          <cell r="F226">
            <v>1000</v>
          </cell>
          <cell r="G226">
            <v>12000</v>
          </cell>
          <cell r="H226">
            <v>0</v>
          </cell>
          <cell r="I226">
            <v>0</v>
          </cell>
          <cell r="J226">
            <v>0</v>
          </cell>
          <cell r="K226">
            <v>0</v>
          </cell>
          <cell r="L226">
            <v>0</v>
          </cell>
          <cell r="M226">
            <v>12</v>
          </cell>
          <cell r="N226">
            <v>1000</v>
          </cell>
          <cell r="O226">
            <v>12000</v>
          </cell>
          <cell r="P226">
            <v>7</v>
          </cell>
          <cell r="Q226">
            <v>7000</v>
          </cell>
          <cell r="R226">
            <v>0</v>
          </cell>
          <cell r="S226">
            <v>0</v>
          </cell>
          <cell r="T226">
            <v>7</v>
          </cell>
          <cell r="U226">
            <v>7000</v>
          </cell>
          <cell r="V226">
            <v>5</v>
          </cell>
          <cell r="W226">
            <v>5000</v>
          </cell>
          <cell r="X226">
            <v>0</v>
          </cell>
          <cell r="Y226">
            <v>0</v>
          </cell>
          <cell r="AA226">
            <v>0</v>
          </cell>
          <cell r="AB226">
            <v>3</v>
          </cell>
          <cell r="AC226">
            <v>3000</v>
          </cell>
          <cell r="AD226">
            <v>4</v>
          </cell>
          <cell r="AE226">
            <v>4000</v>
          </cell>
          <cell r="AG226">
            <v>0</v>
          </cell>
          <cell r="AI226">
            <v>0</v>
          </cell>
          <cell r="AK226">
            <v>0</v>
          </cell>
          <cell r="AM226">
            <v>0</v>
          </cell>
          <cell r="AO226">
            <v>0</v>
          </cell>
          <cell r="AQ226">
            <v>0</v>
          </cell>
          <cell r="AR226">
            <v>0</v>
          </cell>
          <cell r="AS226">
            <v>0</v>
          </cell>
          <cell r="AT226">
            <v>0</v>
          </cell>
          <cell r="AX226">
            <v>0</v>
          </cell>
          <cell r="AY226">
            <v>0</v>
          </cell>
          <cell r="AZ226">
            <v>0</v>
          </cell>
          <cell r="BA226">
            <v>0</v>
          </cell>
          <cell r="BB226">
            <v>0</v>
          </cell>
          <cell r="BC226">
            <v>0</v>
          </cell>
          <cell r="BD226">
            <v>0</v>
          </cell>
          <cell r="BE226">
            <v>0</v>
          </cell>
          <cell r="BF226">
            <v>0</v>
          </cell>
        </row>
        <row r="227">
          <cell r="A227">
            <v>141</v>
          </cell>
          <cell r="B227" t="str">
            <v>2.10.2</v>
          </cell>
          <cell r="C227" t="str">
            <v xml:space="preserve">Extra to item 2.2.0 for creek crossings, including supply of materials, pipework, fittings, installation etc., </v>
          </cell>
          <cell r="D227" t="str">
            <v>pc</v>
          </cell>
          <cell r="E227">
            <v>5</v>
          </cell>
          <cell r="F227">
            <v>2500</v>
          </cell>
          <cell r="G227">
            <v>12500</v>
          </cell>
          <cell r="H227">
            <v>0</v>
          </cell>
          <cell r="I227">
            <v>0</v>
          </cell>
          <cell r="J227">
            <v>0</v>
          </cell>
          <cell r="K227">
            <v>0</v>
          </cell>
          <cell r="L227">
            <v>0</v>
          </cell>
          <cell r="M227">
            <v>5</v>
          </cell>
          <cell r="N227">
            <v>2500</v>
          </cell>
          <cell r="O227">
            <v>12500</v>
          </cell>
          <cell r="P227">
            <v>10</v>
          </cell>
          <cell r="Q227">
            <v>25000</v>
          </cell>
          <cell r="R227">
            <v>0</v>
          </cell>
          <cell r="S227">
            <v>0</v>
          </cell>
          <cell r="T227">
            <v>10</v>
          </cell>
          <cell r="U227">
            <v>25000</v>
          </cell>
          <cell r="V227">
            <v>-5</v>
          </cell>
          <cell r="W227">
            <v>-12500</v>
          </cell>
          <cell r="X227">
            <v>0</v>
          </cell>
          <cell r="Y227">
            <v>0</v>
          </cell>
          <cell r="AA227">
            <v>0</v>
          </cell>
          <cell r="AB227">
            <v>1</v>
          </cell>
          <cell r="AC227">
            <v>2500</v>
          </cell>
          <cell r="AD227">
            <v>9</v>
          </cell>
          <cell r="AE227">
            <v>22500</v>
          </cell>
          <cell r="AG227">
            <v>0</v>
          </cell>
          <cell r="AI227">
            <v>0</v>
          </cell>
          <cell r="AK227">
            <v>0</v>
          </cell>
          <cell r="AM227">
            <v>0</v>
          </cell>
          <cell r="AO227">
            <v>0</v>
          </cell>
          <cell r="AQ227">
            <v>0</v>
          </cell>
          <cell r="AR227">
            <v>0</v>
          </cell>
          <cell r="AS227">
            <v>0</v>
          </cell>
          <cell r="AT227">
            <v>0</v>
          </cell>
          <cell r="AX227">
            <v>0</v>
          </cell>
          <cell r="AY227">
            <v>0</v>
          </cell>
          <cell r="AZ227">
            <v>0</v>
          </cell>
          <cell r="BA227">
            <v>0</v>
          </cell>
          <cell r="BB227">
            <v>0</v>
          </cell>
          <cell r="BC227">
            <v>0</v>
          </cell>
          <cell r="BD227">
            <v>0</v>
          </cell>
          <cell r="BE227">
            <v>0</v>
          </cell>
          <cell r="BF227">
            <v>0</v>
          </cell>
        </row>
        <row r="228">
          <cell r="A228">
            <v>142</v>
          </cell>
          <cell r="B228" t="str">
            <v>2.10.3</v>
          </cell>
          <cell r="C228" t="str">
            <v>Extra to item 2.2.0 for crossing of storm water channel with a width up to 1,2m, including all works and material  as shown on drawings.</v>
          </cell>
          <cell r="D228" t="str">
            <v>pc</v>
          </cell>
          <cell r="E228">
            <v>6</v>
          </cell>
          <cell r="F228">
            <v>5000</v>
          </cell>
          <cell r="G228">
            <v>30000</v>
          </cell>
          <cell r="H228">
            <v>0</v>
          </cell>
          <cell r="I228">
            <v>0</v>
          </cell>
          <cell r="J228">
            <v>0</v>
          </cell>
          <cell r="K228">
            <v>0</v>
          </cell>
          <cell r="L228">
            <v>0</v>
          </cell>
          <cell r="M228">
            <v>6</v>
          </cell>
          <cell r="N228">
            <v>5000</v>
          </cell>
          <cell r="O228">
            <v>30000</v>
          </cell>
          <cell r="P228">
            <v>18</v>
          </cell>
          <cell r="Q228">
            <v>90000</v>
          </cell>
          <cell r="R228">
            <v>0</v>
          </cell>
          <cell r="S228">
            <v>0</v>
          </cell>
          <cell r="T228">
            <v>18</v>
          </cell>
          <cell r="U228">
            <v>90000</v>
          </cell>
          <cell r="V228">
            <v>-12</v>
          </cell>
          <cell r="W228">
            <v>-60000</v>
          </cell>
          <cell r="X228">
            <v>0</v>
          </cell>
          <cell r="Y228">
            <v>0</v>
          </cell>
          <cell r="AA228">
            <v>0</v>
          </cell>
          <cell r="AB228">
            <v>3</v>
          </cell>
          <cell r="AC228">
            <v>15000</v>
          </cell>
          <cell r="AD228">
            <v>15</v>
          </cell>
          <cell r="AE228">
            <v>75000</v>
          </cell>
          <cell r="AG228">
            <v>0</v>
          </cell>
          <cell r="AI228">
            <v>0</v>
          </cell>
          <cell r="AK228">
            <v>0</v>
          </cell>
          <cell r="AM228">
            <v>0</v>
          </cell>
          <cell r="AO228">
            <v>0</v>
          </cell>
          <cell r="AQ228">
            <v>0</v>
          </cell>
          <cell r="AR228">
            <v>0</v>
          </cell>
          <cell r="AS228">
            <v>0</v>
          </cell>
          <cell r="AT228">
            <v>0</v>
          </cell>
          <cell r="AX228">
            <v>0</v>
          </cell>
          <cell r="AY228">
            <v>0</v>
          </cell>
          <cell r="AZ228">
            <v>0</v>
          </cell>
          <cell r="BA228">
            <v>0</v>
          </cell>
          <cell r="BB228">
            <v>0</v>
          </cell>
          <cell r="BC228">
            <v>0</v>
          </cell>
          <cell r="BD228">
            <v>0</v>
          </cell>
          <cell r="BE228">
            <v>0</v>
          </cell>
          <cell r="BF228">
            <v>0</v>
          </cell>
        </row>
        <row r="229">
          <cell r="A229">
            <v>143</v>
          </cell>
          <cell r="B229" t="str">
            <v>2.10.4</v>
          </cell>
          <cell r="C229" t="str">
            <v>Extra to item 2.2.0 for crossing of storm water channel with a width of more than 1,2m, including all work and material  as shown on drawings.</v>
          </cell>
          <cell r="D229" t="str">
            <v>pc</v>
          </cell>
          <cell r="E229">
            <v>14</v>
          </cell>
          <cell r="F229">
            <v>6000</v>
          </cell>
          <cell r="G229">
            <v>84000</v>
          </cell>
          <cell r="H229">
            <v>0</v>
          </cell>
          <cell r="I229">
            <v>0</v>
          </cell>
          <cell r="J229">
            <v>0</v>
          </cell>
          <cell r="K229">
            <v>0</v>
          </cell>
          <cell r="L229">
            <v>0</v>
          </cell>
          <cell r="M229">
            <v>14</v>
          </cell>
          <cell r="N229">
            <v>6000</v>
          </cell>
          <cell r="O229">
            <v>84000</v>
          </cell>
          <cell r="P229">
            <v>17</v>
          </cell>
          <cell r="Q229">
            <v>102000</v>
          </cell>
          <cell r="R229">
            <v>0</v>
          </cell>
          <cell r="S229">
            <v>0</v>
          </cell>
          <cell r="T229">
            <v>17</v>
          </cell>
          <cell r="U229">
            <v>102000</v>
          </cell>
          <cell r="V229">
            <v>-3</v>
          </cell>
          <cell r="W229">
            <v>-18000</v>
          </cell>
          <cell r="X229">
            <v>0</v>
          </cell>
          <cell r="Y229">
            <v>0</v>
          </cell>
          <cell r="Z229">
            <v>4</v>
          </cell>
          <cell r="AA229">
            <v>24000</v>
          </cell>
          <cell r="AB229">
            <v>7</v>
          </cell>
          <cell r="AC229">
            <v>42000</v>
          </cell>
          <cell r="AD229">
            <v>-7</v>
          </cell>
          <cell r="AE229">
            <v>-42000</v>
          </cell>
          <cell r="AF229">
            <v>10</v>
          </cell>
          <cell r="AG229">
            <v>60000</v>
          </cell>
          <cell r="AH229">
            <v>3</v>
          </cell>
          <cell r="AI229">
            <v>18000</v>
          </cell>
          <cell r="AK229">
            <v>0</v>
          </cell>
          <cell r="AM229">
            <v>0</v>
          </cell>
          <cell r="AO229">
            <v>0</v>
          </cell>
          <cell r="AQ229">
            <v>0</v>
          </cell>
          <cell r="AR229">
            <v>0</v>
          </cell>
          <cell r="AS229">
            <v>0</v>
          </cell>
          <cell r="AT229">
            <v>0</v>
          </cell>
          <cell r="AX229">
            <v>0</v>
          </cell>
          <cell r="AY229">
            <v>0</v>
          </cell>
          <cell r="AZ229">
            <v>0</v>
          </cell>
          <cell r="BA229">
            <v>0</v>
          </cell>
          <cell r="BB229">
            <v>0</v>
          </cell>
          <cell r="BC229">
            <v>0</v>
          </cell>
          <cell r="BD229">
            <v>0</v>
          </cell>
          <cell r="BE229">
            <v>0</v>
          </cell>
          <cell r="BF229">
            <v>0</v>
          </cell>
        </row>
        <row r="230">
          <cell r="A230">
            <v>144</v>
          </cell>
          <cell r="B230" t="str">
            <v>2.10.5</v>
          </cell>
          <cell r="C230" t="str">
            <v xml:space="preserve">Extra to item 2.2.0 for fixing of pipework  to existing small bridges (span not more than 25m), including all fittings, brackets, supports etc., details designed by the contractor. </v>
          </cell>
          <cell r="D230" t="str">
            <v>m</v>
          </cell>
          <cell r="E230">
            <v>150</v>
          </cell>
          <cell r="F230">
            <v>250</v>
          </cell>
          <cell r="G230">
            <v>37500</v>
          </cell>
          <cell r="H230">
            <v>0</v>
          </cell>
          <cell r="I230">
            <v>0</v>
          </cell>
          <cell r="J230">
            <v>0</v>
          </cell>
          <cell r="K230">
            <v>0</v>
          </cell>
          <cell r="L230">
            <v>0</v>
          </cell>
          <cell r="M230">
            <v>150</v>
          </cell>
          <cell r="N230">
            <v>250</v>
          </cell>
          <cell r="O230">
            <v>37500</v>
          </cell>
          <cell r="P230">
            <v>1</v>
          </cell>
          <cell r="Q230">
            <v>250</v>
          </cell>
          <cell r="R230">
            <v>0</v>
          </cell>
          <cell r="S230">
            <v>0</v>
          </cell>
          <cell r="T230">
            <v>1</v>
          </cell>
          <cell r="U230">
            <v>250</v>
          </cell>
          <cell r="V230">
            <v>149</v>
          </cell>
          <cell r="W230">
            <v>37250</v>
          </cell>
          <cell r="X230">
            <v>0</v>
          </cell>
          <cell r="Y230">
            <v>0</v>
          </cell>
          <cell r="AA230">
            <v>0</v>
          </cell>
          <cell r="AC230">
            <v>0</v>
          </cell>
          <cell r="AD230">
            <v>1</v>
          </cell>
          <cell r="AE230">
            <v>250</v>
          </cell>
          <cell r="AG230">
            <v>0</v>
          </cell>
          <cell r="AI230">
            <v>0</v>
          </cell>
          <cell r="AK230">
            <v>0</v>
          </cell>
          <cell r="AM230">
            <v>0</v>
          </cell>
          <cell r="AO230">
            <v>0</v>
          </cell>
          <cell r="AQ230">
            <v>0</v>
          </cell>
          <cell r="AR230">
            <v>0</v>
          </cell>
          <cell r="AS230">
            <v>0</v>
          </cell>
          <cell r="AT230">
            <v>0</v>
          </cell>
          <cell r="AX230">
            <v>0</v>
          </cell>
          <cell r="AY230">
            <v>0</v>
          </cell>
          <cell r="AZ230">
            <v>0</v>
          </cell>
          <cell r="BA230">
            <v>0</v>
          </cell>
          <cell r="BB230">
            <v>0</v>
          </cell>
          <cell r="BC230">
            <v>0</v>
          </cell>
          <cell r="BD230">
            <v>0</v>
          </cell>
          <cell r="BE230">
            <v>0</v>
          </cell>
          <cell r="BF230">
            <v>0</v>
          </cell>
        </row>
        <row r="231">
          <cell r="C231" t="str">
            <v>P2-A House Connections</v>
          </cell>
          <cell r="Z231" t="str">
            <v>x</v>
          </cell>
        </row>
        <row r="232">
          <cell r="B232" t="str">
            <v>3.0</v>
          </cell>
          <cell r="C232" t="str">
            <v>TRENCHING, PIPES AND FITTINGS for HC</v>
          </cell>
          <cell r="Z232" t="str">
            <v>x</v>
          </cell>
        </row>
        <row r="233">
          <cell r="C233" t="str">
            <v>The following items combine a variety of works such as earthworks, civil works, supplies, mechanical works for pipe laying, testing, destroying of existing pipes, crossing and reinstatement of other underground communications, etc,…All costs are deemed to</v>
          </cell>
          <cell r="Z233" t="str">
            <v>x</v>
          </cell>
        </row>
        <row r="234">
          <cell r="B234" t="str">
            <v>3.1</v>
          </cell>
          <cell r="C234" t="str">
            <v>Surface cutting and reinstatement for HC</v>
          </cell>
          <cell r="Z234" t="str">
            <v>x</v>
          </cell>
        </row>
        <row r="235">
          <cell r="C235" t="str">
            <v>All works for cutting and excavating surface, to depth of 30cm, and final re-instatement, re-painting road markings, replacing kerb stones etc, including materials etc. Quantities for payment according to trench width as given in standard drawings!</v>
          </cell>
          <cell r="Z235" t="str">
            <v>x</v>
          </cell>
        </row>
        <row r="236">
          <cell r="A236">
            <v>145</v>
          </cell>
          <cell r="B236" t="str">
            <v>3.1.1</v>
          </cell>
          <cell r="C236" t="str">
            <v>asphalt</v>
          </cell>
          <cell r="D236" t="str">
            <v>m²</v>
          </cell>
          <cell r="E236">
            <v>2400</v>
          </cell>
          <cell r="F236">
            <v>35</v>
          </cell>
          <cell r="G236">
            <v>84000</v>
          </cell>
          <cell r="H236">
            <v>0</v>
          </cell>
          <cell r="I236">
            <v>0</v>
          </cell>
          <cell r="J236">
            <v>1100</v>
          </cell>
          <cell r="K236">
            <v>-11</v>
          </cell>
          <cell r="L236">
            <v>0</v>
          </cell>
          <cell r="M236">
            <v>3500</v>
          </cell>
          <cell r="N236">
            <v>24</v>
          </cell>
          <cell r="O236">
            <v>84000</v>
          </cell>
          <cell r="P236">
            <v>4314.4400000000005</v>
          </cell>
          <cell r="Q236">
            <v>103546.56</v>
          </cell>
          <cell r="R236">
            <v>0</v>
          </cell>
          <cell r="S236">
            <v>0</v>
          </cell>
          <cell r="T236">
            <v>4314.4400000000005</v>
          </cell>
          <cell r="U236">
            <v>103546.56</v>
          </cell>
          <cell r="V236">
            <v>-814.44000000000051</v>
          </cell>
          <cell r="W236">
            <v>-19546.559999999998</v>
          </cell>
          <cell r="X236">
            <v>0</v>
          </cell>
          <cell r="Y236">
            <v>0</v>
          </cell>
          <cell r="AA236">
            <v>0</v>
          </cell>
          <cell r="AC236">
            <v>0</v>
          </cell>
          <cell r="AD236">
            <v>2889.88</v>
          </cell>
          <cell r="AE236">
            <v>69357.119999999995</v>
          </cell>
          <cell r="AF236">
            <v>526.47</v>
          </cell>
          <cell r="AG236">
            <v>12635.28</v>
          </cell>
          <cell r="AH236">
            <v>624.55999999999995</v>
          </cell>
          <cell r="AI236">
            <v>14989.44</v>
          </cell>
          <cell r="AJ236">
            <v>273.52999999999997</v>
          </cell>
          <cell r="AK236">
            <v>6564.72</v>
          </cell>
          <cell r="AM236">
            <v>0</v>
          </cell>
          <cell r="AO236">
            <v>0</v>
          </cell>
          <cell r="AQ236">
            <v>0</v>
          </cell>
          <cell r="AR236">
            <v>0</v>
          </cell>
          <cell r="AS236">
            <v>0</v>
          </cell>
          <cell r="AT236">
            <v>0</v>
          </cell>
          <cell r="AX236">
            <v>0</v>
          </cell>
          <cell r="AY236">
            <v>0</v>
          </cell>
          <cell r="AZ236">
            <v>0</v>
          </cell>
          <cell r="BA236">
            <v>1100</v>
          </cell>
          <cell r="BB236">
            <v>-11</v>
          </cell>
          <cell r="BC236">
            <v>0</v>
          </cell>
          <cell r="BD236">
            <v>0</v>
          </cell>
          <cell r="BE236">
            <v>0</v>
          </cell>
          <cell r="BF236">
            <v>0</v>
          </cell>
        </row>
        <row r="237">
          <cell r="A237">
            <v>146</v>
          </cell>
          <cell r="B237" t="str">
            <v>3.1.2</v>
          </cell>
          <cell r="C237" t="str">
            <v>concrete</v>
          </cell>
          <cell r="D237" t="str">
            <v>m²</v>
          </cell>
          <cell r="E237">
            <v>700</v>
          </cell>
          <cell r="F237">
            <v>15</v>
          </cell>
          <cell r="G237">
            <v>10500</v>
          </cell>
          <cell r="H237">
            <v>0</v>
          </cell>
          <cell r="I237">
            <v>0</v>
          </cell>
          <cell r="J237">
            <v>0</v>
          </cell>
          <cell r="K237">
            <v>0</v>
          </cell>
          <cell r="L237">
            <v>0</v>
          </cell>
          <cell r="M237">
            <v>700</v>
          </cell>
          <cell r="N237">
            <v>15</v>
          </cell>
          <cell r="O237">
            <v>10500</v>
          </cell>
          <cell r="P237">
            <v>575.48</v>
          </cell>
          <cell r="Q237">
            <v>8632.2000000000007</v>
          </cell>
          <cell r="R237">
            <v>0</v>
          </cell>
          <cell r="S237">
            <v>0</v>
          </cell>
          <cell r="T237">
            <v>575.48</v>
          </cell>
          <cell r="U237">
            <v>8632.2000000000007</v>
          </cell>
          <cell r="V237">
            <v>124.51999999999998</v>
          </cell>
          <cell r="W237">
            <v>1867.7999999999993</v>
          </cell>
          <cell r="X237">
            <v>0</v>
          </cell>
          <cell r="Y237">
            <v>0</v>
          </cell>
          <cell r="AA237">
            <v>0</v>
          </cell>
          <cell r="AC237">
            <v>0</v>
          </cell>
          <cell r="AE237">
            <v>0</v>
          </cell>
          <cell r="AF237">
            <v>314</v>
          </cell>
          <cell r="AG237">
            <v>4710</v>
          </cell>
          <cell r="AH237">
            <v>261.48</v>
          </cell>
          <cell r="AI237">
            <v>3922.2</v>
          </cell>
          <cell r="AK237">
            <v>0</v>
          </cell>
          <cell r="AM237">
            <v>0</v>
          </cell>
          <cell r="AO237">
            <v>0</v>
          </cell>
          <cell r="AQ237">
            <v>0</v>
          </cell>
          <cell r="AR237">
            <v>0</v>
          </cell>
          <cell r="AS237">
            <v>0</v>
          </cell>
          <cell r="AT237">
            <v>0</v>
          </cell>
          <cell r="AX237">
            <v>0</v>
          </cell>
          <cell r="AY237">
            <v>0</v>
          </cell>
          <cell r="AZ237">
            <v>0</v>
          </cell>
          <cell r="BA237">
            <v>0</v>
          </cell>
          <cell r="BB237">
            <v>0</v>
          </cell>
          <cell r="BC237">
            <v>0</v>
          </cell>
          <cell r="BD237">
            <v>0</v>
          </cell>
          <cell r="BE237">
            <v>0</v>
          </cell>
          <cell r="BF237">
            <v>0</v>
          </cell>
        </row>
        <row r="238">
          <cell r="A238">
            <v>147</v>
          </cell>
          <cell r="B238" t="str">
            <v>3.1.3</v>
          </cell>
          <cell r="C238" t="str">
            <v>gravel or grass</v>
          </cell>
          <cell r="D238" t="str">
            <v>m²</v>
          </cell>
          <cell r="E238">
            <v>1750</v>
          </cell>
          <cell r="F238">
            <v>6</v>
          </cell>
          <cell r="G238">
            <v>10500</v>
          </cell>
          <cell r="H238">
            <v>0</v>
          </cell>
          <cell r="I238">
            <v>0</v>
          </cell>
          <cell r="J238">
            <v>0</v>
          </cell>
          <cell r="K238">
            <v>0</v>
          </cell>
          <cell r="L238">
            <v>0</v>
          </cell>
          <cell r="M238">
            <v>1750</v>
          </cell>
          <cell r="N238">
            <v>6</v>
          </cell>
          <cell r="O238">
            <v>10500</v>
          </cell>
          <cell r="P238">
            <v>1613.16</v>
          </cell>
          <cell r="Q238">
            <v>9678.9599999999991</v>
          </cell>
          <cell r="R238">
            <v>0</v>
          </cell>
          <cell r="S238">
            <v>0</v>
          </cell>
          <cell r="T238">
            <v>1613.16</v>
          </cell>
          <cell r="U238">
            <v>9678.9599999999991</v>
          </cell>
          <cell r="V238">
            <v>136.83999999999992</v>
          </cell>
          <cell r="W238">
            <v>821.04000000000087</v>
          </cell>
          <cell r="X238">
            <v>0</v>
          </cell>
          <cell r="Y238">
            <v>0</v>
          </cell>
          <cell r="AA238">
            <v>0</v>
          </cell>
          <cell r="AC238">
            <v>0</v>
          </cell>
          <cell r="AE238">
            <v>0</v>
          </cell>
          <cell r="AF238">
            <v>1183</v>
          </cell>
          <cell r="AG238">
            <v>7098</v>
          </cell>
          <cell r="AH238">
            <v>430.16</v>
          </cell>
          <cell r="AI238">
            <v>2580.96</v>
          </cell>
          <cell r="AK238">
            <v>0</v>
          </cell>
          <cell r="AM238">
            <v>0</v>
          </cell>
          <cell r="AO238">
            <v>0</v>
          </cell>
          <cell r="AQ238">
            <v>0</v>
          </cell>
          <cell r="AR238">
            <v>0</v>
          </cell>
          <cell r="AS238">
            <v>0</v>
          </cell>
          <cell r="AT238">
            <v>0</v>
          </cell>
          <cell r="AX238">
            <v>0</v>
          </cell>
          <cell r="AY238">
            <v>0</v>
          </cell>
          <cell r="AZ238">
            <v>0</v>
          </cell>
          <cell r="BA238">
            <v>0</v>
          </cell>
          <cell r="BB238">
            <v>0</v>
          </cell>
          <cell r="BC238">
            <v>0</v>
          </cell>
          <cell r="BD238">
            <v>0</v>
          </cell>
          <cell r="BE238">
            <v>0</v>
          </cell>
          <cell r="BF238">
            <v>0</v>
          </cell>
        </row>
        <row r="239">
          <cell r="A239">
            <v>148</v>
          </cell>
          <cell r="B239" t="str">
            <v>3.1.4</v>
          </cell>
          <cell r="C239" t="str">
            <v>Artificial surface other than asphalt, concrete or gravel</v>
          </cell>
          <cell r="D239" t="str">
            <v>m²</v>
          </cell>
          <cell r="E239">
            <v>2000</v>
          </cell>
          <cell r="F239">
            <v>12</v>
          </cell>
          <cell r="G239">
            <v>24000</v>
          </cell>
          <cell r="H239">
            <v>0</v>
          </cell>
          <cell r="I239">
            <v>0</v>
          </cell>
          <cell r="J239">
            <v>0</v>
          </cell>
          <cell r="K239">
            <v>0</v>
          </cell>
          <cell r="L239">
            <v>0</v>
          </cell>
          <cell r="M239">
            <v>2000</v>
          </cell>
          <cell r="N239">
            <v>12</v>
          </cell>
          <cell r="O239">
            <v>24000</v>
          </cell>
          <cell r="P239">
            <v>1954.48</v>
          </cell>
          <cell r="Q239">
            <v>23453.760000000002</v>
          </cell>
          <cell r="R239">
            <v>0</v>
          </cell>
          <cell r="S239">
            <v>0</v>
          </cell>
          <cell r="T239">
            <v>1954.48</v>
          </cell>
          <cell r="U239">
            <v>23453.760000000002</v>
          </cell>
          <cell r="V239">
            <v>45.519999999999982</v>
          </cell>
          <cell r="W239">
            <v>546.23999999999796</v>
          </cell>
          <cell r="X239">
            <v>0</v>
          </cell>
          <cell r="Y239">
            <v>0</v>
          </cell>
          <cell r="AA239">
            <v>0</v>
          </cell>
          <cell r="AC239">
            <v>0</v>
          </cell>
          <cell r="AE239">
            <v>0</v>
          </cell>
          <cell r="AF239">
            <v>987</v>
          </cell>
          <cell r="AG239">
            <v>11844</v>
          </cell>
          <cell r="AH239">
            <v>967.48</v>
          </cell>
          <cell r="AI239">
            <v>11609.76</v>
          </cell>
          <cell r="AK239">
            <v>0</v>
          </cell>
          <cell r="AM239">
            <v>0</v>
          </cell>
          <cell r="AO239">
            <v>0</v>
          </cell>
          <cell r="AQ239">
            <v>0</v>
          </cell>
          <cell r="AR239">
            <v>0</v>
          </cell>
          <cell r="AS239">
            <v>0</v>
          </cell>
          <cell r="AT239">
            <v>0</v>
          </cell>
          <cell r="AX239">
            <v>0</v>
          </cell>
          <cell r="AY239">
            <v>0</v>
          </cell>
          <cell r="AZ239">
            <v>0</v>
          </cell>
          <cell r="BA239">
            <v>0</v>
          </cell>
          <cell r="BB239">
            <v>0</v>
          </cell>
          <cell r="BC239">
            <v>0</v>
          </cell>
          <cell r="BD239">
            <v>0</v>
          </cell>
          <cell r="BE239">
            <v>0</v>
          </cell>
          <cell r="BF239">
            <v>0</v>
          </cell>
        </row>
        <row r="240">
          <cell r="B240" t="str">
            <v>3.2</v>
          </cell>
          <cell r="C240" t="str">
            <v>Trenching and pipe laying for HC</v>
          </cell>
          <cell r="Z240" t="str">
            <v>x</v>
          </cell>
        </row>
        <row r="241">
          <cell r="C241" t="str">
            <v>Supply and installation of HDPE pipework, including all bends, fittings, specials, warning tapes, testing of pipes as specified, disinfection of pipes; covering also all necessary earthworks such as excavation,backfilling in maximum 30cm layers from/to le</v>
          </cell>
          <cell r="Z241" t="str">
            <v>x</v>
          </cell>
        </row>
        <row r="242">
          <cell r="A242">
            <v>149</v>
          </cell>
          <cell r="B242" t="str">
            <v>3.2.1</v>
          </cell>
          <cell r="C242" t="str">
            <v>DO (DN) 32(25)</v>
          </cell>
          <cell r="D242" t="str">
            <v>m</v>
          </cell>
          <cell r="E242">
            <v>2400</v>
          </cell>
          <cell r="F242">
            <v>9.4600000000000009</v>
          </cell>
          <cell r="G242">
            <v>22704</v>
          </cell>
          <cell r="H242">
            <v>0</v>
          </cell>
          <cell r="I242">
            <v>0</v>
          </cell>
          <cell r="J242">
            <v>0</v>
          </cell>
          <cell r="K242">
            <v>0</v>
          </cell>
          <cell r="L242">
            <v>0</v>
          </cell>
          <cell r="M242">
            <v>2400</v>
          </cell>
          <cell r="N242">
            <v>9.4600000000000009</v>
          </cell>
          <cell r="O242">
            <v>22704</v>
          </cell>
          <cell r="P242">
            <v>4484.1000000000004</v>
          </cell>
          <cell r="Q242">
            <v>42419.579999999994</v>
          </cell>
          <cell r="R242">
            <v>0</v>
          </cell>
          <cell r="S242">
            <v>0</v>
          </cell>
          <cell r="T242">
            <v>4484.1000000000004</v>
          </cell>
          <cell r="U242">
            <v>42419.579999999994</v>
          </cell>
          <cell r="V242">
            <v>-2084.1000000000004</v>
          </cell>
          <cell r="W242">
            <v>-19715.579999999994</v>
          </cell>
          <cell r="X242">
            <v>0</v>
          </cell>
          <cell r="Y242">
            <v>0</v>
          </cell>
          <cell r="Z242">
            <v>130.88</v>
          </cell>
          <cell r="AA242">
            <v>1238.1199999999999</v>
          </cell>
          <cell r="AB242">
            <v>849.96</v>
          </cell>
          <cell r="AC242">
            <v>8040.62</v>
          </cell>
          <cell r="AD242">
            <v>566.6</v>
          </cell>
          <cell r="AE242">
            <v>5360.04</v>
          </cell>
          <cell r="AF242">
            <v>2230.2399999999998</v>
          </cell>
          <cell r="AG242">
            <v>21098.07</v>
          </cell>
          <cell r="AH242">
            <v>224.13</v>
          </cell>
          <cell r="AI242">
            <v>2120.27</v>
          </cell>
          <cell r="AJ242">
            <v>458.29</v>
          </cell>
          <cell r="AK242">
            <v>4335.42</v>
          </cell>
          <cell r="AL242">
            <v>24</v>
          </cell>
          <cell r="AM242">
            <v>227.04</v>
          </cell>
          <cell r="AO242">
            <v>0</v>
          </cell>
          <cell r="AQ242">
            <v>0</v>
          </cell>
          <cell r="AR242">
            <v>0</v>
          </cell>
          <cell r="AS242">
            <v>0</v>
          </cell>
          <cell r="AT242">
            <v>0</v>
          </cell>
          <cell r="AX242">
            <v>0</v>
          </cell>
          <cell r="AY242">
            <v>0</v>
          </cell>
          <cell r="AZ242">
            <v>0</v>
          </cell>
          <cell r="BA242">
            <v>0</v>
          </cell>
          <cell r="BB242">
            <v>0</v>
          </cell>
          <cell r="BC242">
            <v>0</v>
          </cell>
          <cell r="BD242">
            <v>0</v>
          </cell>
          <cell r="BE242">
            <v>0</v>
          </cell>
          <cell r="BF242">
            <v>0</v>
          </cell>
        </row>
        <row r="243">
          <cell r="A243">
            <v>150</v>
          </cell>
          <cell r="B243" t="str">
            <v>3.2.2</v>
          </cell>
          <cell r="C243" t="str">
            <v>DO (DN) 40 (32)</v>
          </cell>
          <cell r="D243" t="str">
            <v>m</v>
          </cell>
          <cell r="E243">
            <v>400</v>
          </cell>
          <cell r="F243">
            <v>11.04</v>
          </cell>
          <cell r="G243">
            <v>4416</v>
          </cell>
          <cell r="H243">
            <v>0</v>
          </cell>
          <cell r="I243">
            <v>0</v>
          </cell>
          <cell r="J243">
            <v>0</v>
          </cell>
          <cell r="K243">
            <v>0</v>
          </cell>
          <cell r="L243">
            <v>0</v>
          </cell>
          <cell r="M243">
            <v>400</v>
          </cell>
          <cell r="N243">
            <v>11.04</v>
          </cell>
          <cell r="O243">
            <v>4416</v>
          </cell>
          <cell r="P243">
            <v>3247.33</v>
          </cell>
          <cell r="Q243">
            <v>35850.530000000006</v>
          </cell>
          <cell r="R243">
            <v>0</v>
          </cell>
          <cell r="S243">
            <v>0</v>
          </cell>
          <cell r="T243">
            <v>3247.33</v>
          </cell>
          <cell r="U243">
            <v>35850.530000000006</v>
          </cell>
          <cell r="V243">
            <v>-2847.33</v>
          </cell>
          <cell r="W243">
            <v>-31434.530000000006</v>
          </cell>
          <cell r="X243">
            <v>0</v>
          </cell>
          <cell r="Y243">
            <v>0</v>
          </cell>
          <cell r="Z243">
            <v>56.73</v>
          </cell>
          <cell r="AA243">
            <v>626.29999999999995</v>
          </cell>
          <cell r="AB243">
            <v>199.48</v>
          </cell>
          <cell r="AC243">
            <v>2202.2600000000002</v>
          </cell>
          <cell r="AD243">
            <v>1042.77</v>
          </cell>
          <cell r="AE243">
            <v>11512.18</v>
          </cell>
          <cell r="AF243">
            <v>1552.03</v>
          </cell>
          <cell r="AG243">
            <v>17134.41</v>
          </cell>
          <cell r="AH243">
            <v>138.24</v>
          </cell>
          <cell r="AI243">
            <v>1526.17</v>
          </cell>
          <cell r="AJ243">
            <v>244.88</v>
          </cell>
          <cell r="AK243">
            <v>2703.48</v>
          </cell>
          <cell r="AL243">
            <v>13.2</v>
          </cell>
          <cell r="AM243">
            <v>145.72999999999999</v>
          </cell>
          <cell r="AO243">
            <v>0</v>
          </cell>
          <cell r="AQ243">
            <v>0</v>
          </cell>
          <cell r="AR243">
            <v>0</v>
          </cell>
          <cell r="AS243">
            <v>0</v>
          </cell>
          <cell r="AT243">
            <v>0</v>
          </cell>
          <cell r="AX243">
            <v>0</v>
          </cell>
          <cell r="AY243">
            <v>0</v>
          </cell>
          <cell r="AZ243">
            <v>0</v>
          </cell>
          <cell r="BA243">
            <v>0</v>
          </cell>
          <cell r="BB243">
            <v>0</v>
          </cell>
          <cell r="BC243">
            <v>0</v>
          </cell>
          <cell r="BD243">
            <v>0</v>
          </cell>
          <cell r="BE243">
            <v>0</v>
          </cell>
          <cell r="BF243">
            <v>0</v>
          </cell>
        </row>
        <row r="244">
          <cell r="A244">
            <v>151</v>
          </cell>
          <cell r="B244" t="str">
            <v>3.2.3</v>
          </cell>
          <cell r="C244" t="str">
            <v>DO (DN) 50 (40)</v>
          </cell>
          <cell r="D244" t="str">
            <v>m</v>
          </cell>
          <cell r="E244">
            <v>2300</v>
          </cell>
          <cell r="F244">
            <v>15.78</v>
          </cell>
          <cell r="G244">
            <v>36294</v>
          </cell>
          <cell r="H244">
            <v>0</v>
          </cell>
          <cell r="I244">
            <v>0</v>
          </cell>
          <cell r="J244">
            <v>0</v>
          </cell>
          <cell r="K244">
            <v>0</v>
          </cell>
          <cell r="L244">
            <v>0</v>
          </cell>
          <cell r="M244">
            <v>2300</v>
          </cell>
          <cell r="N244">
            <v>15.78</v>
          </cell>
          <cell r="O244">
            <v>36294</v>
          </cell>
          <cell r="P244">
            <v>1236.79</v>
          </cell>
          <cell r="Q244">
            <v>19516.550000000003</v>
          </cell>
          <cell r="R244">
            <v>0</v>
          </cell>
          <cell r="S244">
            <v>0</v>
          </cell>
          <cell r="T244">
            <v>1236.79</v>
          </cell>
          <cell r="U244">
            <v>19516.550000000003</v>
          </cell>
          <cell r="V244">
            <v>1063.21</v>
          </cell>
          <cell r="W244">
            <v>16777.449999999997</v>
          </cell>
          <cell r="X244">
            <v>0</v>
          </cell>
          <cell r="Y244">
            <v>0</v>
          </cell>
          <cell r="Z244">
            <v>35.65</v>
          </cell>
          <cell r="AA244">
            <v>562.55999999999995</v>
          </cell>
          <cell r="AB244">
            <v>41.64</v>
          </cell>
          <cell r="AC244">
            <v>657.08</v>
          </cell>
          <cell r="AD244">
            <v>444.38</v>
          </cell>
          <cell r="AE244">
            <v>7012.32</v>
          </cell>
          <cell r="AF244">
            <v>523.30999999999995</v>
          </cell>
          <cell r="AG244">
            <v>8257.83</v>
          </cell>
          <cell r="AH244">
            <v>2.2999999999999998</v>
          </cell>
          <cell r="AI244">
            <v>36.29</v>
          </cell>
          <cell r="AJ244">
            <v>167.51</v>
          </cell>
          <cell r="AK244">
            <v>2643.31</v>
          </cell>
          <cell r="AL244">
            <v>22</v>
          </cell>
          <cell r="AM244">
            <v>347.16</v>
          </cell>
          <cell r="AO244">
            <v>0</v>
          </cell>
          <cell r="AQ244">
            <v>0</v>
          </cell>
          <cell r="AR244">
            <v>0</v>
          </cell>
          <cell r="AS244">
            <v>0</v>
          </cell>
          <cell r="AT244">
            <v>0</v>
          </cell>
          <cell r="AX244">
            <v>0</v>
          </cell>
          <cell r="AY244">
            <v>0</v>
          </cell>
          <cell r="AZ244">
            <v>0</v>
          </cell>
          <cell r="BA244">
            <v>0</v>
          </cell>
          <cell r="BB244">
            <v>0</v>
          </cell>
          <cell r="BC244">
            <v>0</v>
          </cell>
          <cell r="BD244">
            <v>0</v>
          </cell>
          <cell r="BE244">
            <v>0</v>
          </cell>
          <cell r="BF244">
            <v>0</v>
          </cell>
        </row>
        <row r="245">
          <cell r="A245">
            <v>152</v>
          </cell>
          <cell r="B245" t="str">
            <v>3.2.4</v>
          </cell>
          <cell r="C245" t="str">
            <v>DO (DN) 63 (50)</v>
          </cell>
          <cell r="D245" t="str">
            <v>m</v>
          </cell>
          <cell r="E245">
            <v>3000</v>
          </cell>
          <cell r="F245">
            <v>22.09</v>
          </cell>
          <cell r="G245">
            <v>66270</v>
          </cell>
          <cell r="H245">
            <v>0</v>
          </cell>
          <cell r="I245">
            <v>0</v>
          </cell>
          <cell r="J245">
            <v>0</v>
          </cell>
          <cell r="K245">
            <v>0</v>
          </cell>
          <cell r="L245">
            <v>0</v>
          </cell>
          <cell r="M245">
            <v>3000</v>
          </cell>
          <cell r="N245">
            <v>22.09</v>
          </cell>
          <cell r="O245">
            <v>66270</v>
          </cell>
          <cell r="P245">
            <v>3677.62</v>
          </cell>
          <cell r="Q245">
            <v>81238.619999999981</v>
          </cell>
          <cell r="R245">
            <v>0</v>
          </cell>
          <cell r="S245">
            <v>0</v>
          </cell>
          <cell r="T245">
            <v>3677.62</v>
          </cell>
          <cell r="U245">
            <v>81238.619999999981</v>
          </cell>
          <cell r="V245">
            <v>-677.61999999999989</v>
          </cell>
          <cell r="W245">
            <v>-14968.619999999981</v>
          </cell>
          <cell r="X245">
            <v>0</v>
          </cell>
          <cell r="Y245">
            <v>0</v>
          </cell>
          <cell r="Z245">
            <v>34.799999999999997</v>
          </cell>
          <cell r="AA245">
            <v>768.73</v>
          </cell>
          <cell r="AB245">
            <v>96.94</v>
          </cell>
          <cell r="AC245">
            <v>2141.4</v>
          </cell>
          <cell r="AD245">
            <v>1089.46</v>
          </cell>
          <cell r="AE245">
            <v>24066.17</v>
          </cell>
          <cell r="AF245">
            <v>1784.76</v>
          </cell>
          <cell r="AG245">
            <v>39425.35</v>
          </cell>
          <cell r="AH245">
            <v>104.63</v>
          </cell>
          <cell r="AI245">
            <v>2311.2800000000002</v>
          </cell>
          <cell r="AJ245">
            <v>545.03</v>
          </cell>
          <cell r="AK245">
            <v>12039.71</v>
          </cell>
          <cell r="AL245">
            <v>22</v>
          </cell>
          <cell r="AM245">
            <v>485.98</v>
          </cell>
          <cell r="AO245">
            <v>0</v>
          </cell>
          <cell r="AQ245">
            <v>0</v>
          </cell>
          <cell r="AR245">
            <v>0</v>
          </cell>
          <cell r="AS245">
            <v>0</v>
          </cell>
          <cell r="AT245">
            <v>0</v>
          </cell>
          <cell r="AX245">
            <v>0</v>
          </cell>
          <cell r="AY245">
            <v>0</v>
          </cell>
          <cell r="AZ245">
            <v>0</v>
          </cell>
          <cell r="BA245">
            <v>0</v>
          </cell>
          <cell r="BB245">
            <v>0</v>
          </cell>
          <cell r="BC245">
            <v>0</v>
          </cell>
          <cell r="BD245">
            <v>0</v>
          </cell>
          <cell r="BE245">
            <v>0</v>
          </cell>
          <cell r="BF245">
            <v>0</v>
          </cell>
        </row>
        <row r="246">
          <cell r="A246">
            <v>153</v>
          </cell>
          <cell r="B246" t="str">
            <v>3.2.5</v>
          </cell>
          <cell r="C246" t="str">
            <v>DO (DN) 75 (65)</v>
          </cell>
          <cell r="D246" t="str">
            <v>m</v>
          </cell>
          <cell r="E246">
            <v>2850</v>
          </cell>
          <cell r="F246">
            <v>25.24</v>
          </cell>
          <cell r="G246">
            <v>71934</v>
          </cell>
          <cell r="H246">
            <v>0</v>
          </cell>
          <cell r="I246">
            <v>0</v>
          </cell>
          <cell r="J246">
            <v>0</v>
          </cell>
          <cell r="K246">
            <v>0</v>
          </cell>
          <cell r="L246">
            <v>0</v>
          </cell>
          <cell r="M246">
            <v>2850</v>
          </cell>
          <cell r="N246">
            <v>25.24</v>
          </cell>
          <cell r="O246">
            <v>71934</v>
          </cell>
          <cell r="P246">
            <v>1301.3799999999999</v>
          </cell>
          <cell r="Q246">
            <v>32846.839999999997</v>
          </cell>
          <cell r="R246">
            <v>0</v>
          </cell>
          <cell r="S246">
            <v>0</v>
          </cell>
          <cell r="T246">
            <v>1301.3799999999999</v>
          </cell>
          <cell r="U246">
            <v>32846.839999999997</v>
          </cell>
          <cell r="V246">
            <v>1548.6200000000001</v>
          </cell>
          <cell r="W246">
            <v>39087.160000000003</v>
          </cell>
          <cell r="X246">
            <v>0</v>
          </cell>
          <cell r="Y246">
            <v>0</v>
          </cell>
          <cell r="AA246">
            <v>0</v>
          </cell>
          <cell r="AC246">
            <v>0</v>
          </cell>
          <cell r="AD246">
            <v>579.33000000000004</v>
          </cell>
          <cell r="AE246">
            <v>14622.29</v>
          </cell>
          <cell r="AF246">
            <v>451.98</v>
          </cell>
          <cell r="AG246">
            <v>11407.98</v>
          </cell>
          <cell r="AI246">
            <v>0</v>
          </cell>
          <cell r="AJ246">
            <v>270.07</v>
          </cell>
          <cell r="AK246">
            <v>6816.57</v>
          </cell>
          <cell r="AM246">
            <v>0</v>
          </cell>
          <cell r="AO246">
            <v>0</v>
          </cell>
          <cell r="AQ246">
            <v>0</v>
          </cell>
          <cell r="AR246">
            <v>0</v>
          </cell>
          <cell r="AS246">
            <v>0</v>
          </cell>
          <cell r="AT246">
            <v>0</v>
          </cell>
          <cell r="AX246">
            <v>0</v>
          </cell>
          <cell r="AY246">
            <v>0</v>
          </cell>
          <cell r="AZ246">
            <v>0</v>
          </cell>
          <cell r="BA246">
            <v>0</v>
          </cell>
          <cell r="BB246">
            <v>0</v>
          </cell>
          <cell r="BC246">
            <v>0</v>
          </cell>
          <cell r="BD246">
            <v>0</v>
          </cell>
          <cell r="BE246">
            <v>0</v>
          </cell>
          <cell r="BF246">
            <v>0</v>
          </cell>
        </row>
        <row r="247">
          <cell r="A247">
            <v>154</v>
          </cell>
          <cell r="B247" t="str">
            <v>3.2.6</v>
          </cell>
          <cell r="C247" t="str">
            <v>DO (DN) 90 (80)</v>
          </cell>
          <cell r="D247" t="str">
            <v>m</v>
          </cell>
          <cell r="E247">
            <v>1650</v>
          </cell>
          <cell r="F247">
            <v>28.4</v>
          </cell>
          <cell r="G247">
            <v>46860</v>
          </cell>
          <cell r="H247">
            <v>0</v>
          </cell>
          <cell r="I247">
            <v>0</v>
          </cell>
          <cell r="J247">
            <v>0</v>
          </cell>
          <cell r="K247">
            <v>0</v>
          </cell>
          <cell r="L247">
            <v>0</v>
          </cell>
          <cell r="M247">
            <v>1650</v>
          </cell>
          <cell r="N247">
            <v>28.4</v>
          </cell>
          <cell r="O247">
            <v>46860</v>
          </cell>
          <cell r="P247">
            <v>121.15</v>
          </cell>
          <cell r="Q247">
            <v>3440.6499999999996</v>
          </cell>
          <cell r="R247">
            <v>0</v>
          </cell>
          <cell r="S247">
            <v>0</v>
          </cell>
          <cell r="T247">
            <v>121.15</v>
          </cell>
          <cell r="U247">
            <v>3440.6499999999996</v>
          </cell>
          <cell r="V247">
            <v>1528.85</v>
          </cell>
          <cell r="W247">
            <v>43419.35</v>
          </cell>
          <cell r="X247">
            <v>0</v>
          </cell>
          <cell r="Y247">
            <v>0</v>
          </cell>
          <cell r="AA247">
            <v>0</v>
          </cell>
          <cell r="AB247">
            <v>99.68</v>
          </cell>
          <cell r="AC247">
            <v>2830.91</v>
          </cell>
          <cell r="AD247">
            <v>12.26</v>
          </cell>
          <cell r="AE247">
            <v>348.18</v>
          </cell>
          <cell r="AF247">
            <v>9.2100000000000009</v>
          </cell>
          <cell r="AG247">
            <v>261.56</v>
          </cell>
          <cell r="AI247">
            <v>0</v>
          </cell>
          <cell r="AK247">
            <v>0</v>
          </cell>
          <cell r="AM247">
            <v>0</v>
          </cell>
          <cell r="AO247">
            <v>0</v>
          </cell>
          <cell r="AQ247">
            <v>0</v>
          </cell>
          <cell r="AR247">
            <v>0</v>
          </cell>
          <cell r="AS247">
            <v>0</v>
          </cell>
          <cell r="AT247">
            <v>0</v>
          </cell>
          <cell r="AX247">
            <v>0</v>
          </cell>
          <cell r="AY247">
            <v>0</v>
          </cell>
          <cell r="AZ247">
            <v>0</v>
          </cell>
          <cell r="BA247">
            <v>0</v>
          </cell>
          <cell r="BB247">
            <v>0</v>
          </cell>
          <cell r="BC247">
            <v>0</v>
          </cell>
          <cell r="BD247">
            <v>0</v>
          </cell>
          <cell r="BE247">
            <v>0</v>
          </cell>
          <cell r="BF247">
            <v>0</v>
          </cell>
        </row>
        <row r="248">
          <cell r="A248">
            <v>155</v>
          </cell>
          <cell r="B248" t="str">
            <v>3.2.7</v>
          </cell>
          <cell r="C248" t="str">
            <v>DO (DN) 110 (100)</v>
          </cell>
          <cell r="D248" t="str">
            <v>m</v>
          </cell>
          <cell r="E248">
            <v>470</v>
          </cell>
          <cell r="F248">
            <v>31.54</v>
          </cell>
          <cell r="G248">
            <v>14823.8</v>
          </cell>
          <cell r="H248">
            <v>0</v>
          </cell>
          <cell r="I248">
            <v>0</v>
          </cell>
          <cell r="J248">
            <v>0</v>
          </cell>
          <cell r="K248">
            <v>0</v>
          </cell>
          <cell r="L248">
            <v>0</v>
          </cell>
          <cell r="M248">
            <v>470</v>
          </cell>
          <cell r="N248">
            <v>31.54</v>
          </cell>
          <cell r="O248">
            <v>14823.8</v>
          </cell>
          <cell r="P248">
            <v>805.13999999999987</v>
          </cell>
          <cell r="Q248">
            <v>25394.110000000004</v>
          </cell>
          <cell r="R248">
            <v>0</v>
          </cell>
          <cell r="S248">
            <v>0</v>
          </cell>
          <cell r="T248">
            <v>805.13999999999987</v>
          </cell>
          <cell r="U248">
            <v>25394.110000000004</v>
          </cell>
          <cell r="V248">
            <v>-335.13999999999987</v>
          </cell>
          <cell r="W248">
            <v>-10570.310000000005</v>
          </cell>
          <cell r="X248">
            <v>0</v>
          </cell>
          <cell r="Y248">
            <v>0</v>
          </cell>
          <cell r="AA248">
            <v>0</v>
          </cell>
          <cell r="AB248">
            <v>53.19</v>
          </cell>
          <cell r="AC248">
            <v>1677.61</v>
          </cell>
          <cell r="AD248">
            <v>394.82</v>
          </cell>
          <cell r="AE248">
            <v>12452.62</v>
          </cell>
          <cell r="AF248">
            <v>337.09</v>
          </cell>
          <cell r="AG248">
            <v>10631.82</v>
          </cell>
          <cell r="AI248">
            <v>0</v>
          </cell>
          <cell r="AJ248">
            <v>20.04</v>
          </cell>
          <cell r="AK248">
            <v>632.05999999999995</v>
          </cell>
          <cell r="AM248">
            <v>0</v>
          </cell>
          <cell r="AO248">
            <v>0</v>
          </cell>
          <cell r="AQ248">
            <v>0</v>
          </cell>
          <cell r="AR248">
            <v>0</v>
          </cell>
          <cell r="AS248">
            <v>0</v>
          </cell>
          <cell r="AT248">
            <v>0</v>
          </cell>
          <cell r="AX248">
            <v>0</v>
          </cell>
          <cell r="AY248">
            <v>0</v>
          </cell>
          <cell r="AZ248">
            <v>0</v>
          </cell>
          <cell r="BA248">
            <v>0</v>
          </cell>
          <cell r="BB248">
            <v>0</v>
          </cell>
          <cell r="BC248">
            <v>0</v>
          </cell>
          <cell r="BD248">
            <v>0</v>
          </cell>
          <cell r="BE248">
            <v>0</v>
          </cell>
          <cell r="BF248">
            <v>0</v>
          </cell>
        </row>
        <row r="249">
          <cell r="A249">
            <v>156</v>
          </cell>
          <cell r="B249" t="str">
            <v>3.2.8</v>
          </cell>
          <cell r="C249" t="str">
            <v>DO 160</v>
          </cell>
          <cell r="D249" t="str">
            <v>m</v>
          </cell>
          <cell r="E249">
            <v>430</v>
          </cell>
          <cell r="F249">
            <v>45</v>
          </cell>
          <cell r="G249">
            <v>19350</v>
          </cell>
          <cell r="H249">
            <v>0</v>
          </cell>
          <cell r="I249">
            <v>0</v>
          </cell>
          <cell r="J249">
            <v>0</v>
          </cell>
          <cell r="K249">
            <v>0</v>
          </cell>
          <cell r="L249">
            <v>0</v>
          </cell>
          <cell r="M249">
            <v>430</v>
          </cell>
          <cell r="N249">
            <v>45</v>
          </cell>
          <cell r="O249">
            <v>19350</v>
          </cell>
          <cell r="P249">
            <v>40.520000000000003</v>
          </cell>
          <cell r="Q249">
            <v>1823.4</v>
          </cell>
          <cell r="R249">
            <v>0</v>
          </cell>
          <cell r="S249">
            <v>0</v>
          </cell>
          <cell r="T249">
            <v>40.520000000000003</v>
          </cell>
          <cell r="U249">
            <v>1823.4</v>
          </cell>
          <cell r="V249">
            <v>389.48</v>
          </cell>
          <cell r="W249">
            <v>17526.599999999999</v>
          </cell>
          <cell r="X249">
            <v>0</v>
          </cell>
          <cell r="Y249">
            <v>0</v>
          </cell>
          <cell r="AA249">
            <v>0</v>
          </cell>
          <cell r="AC249">
            <v>0</v>
          </cell>
          <cell r="AD249">
            <v>40.520000000000003</v>
          </cell>
          <cell r="AE249">
            <v>1823.4</v>
          </cell>
          <cell r="AG249">
            <v>0</v>
          </cell>
          <cell r="AI249">
            <v>0</v>
          </cell>
          <cell r="AK249">
            <v>0</v>
          </cell>
          <cell r="AM249">
            <v>0</v>
          </cell>
          <cell r="AO249">
            <v>0</v>
          </cell>
          <cell r="AQ249">
            <v>0</v>
          </cell>
          <cell r="AR249">
            <v>0</v>
          </cell>
          <cell r="AS249">
            <v>0</v>
          </cell>
          <cell r="AT249">
            <v>0</v>
          </cell>
          <cell r="AX249">
            <v>0</v>
          </cell>
          <cell r="AY249">
            <v>0</v>
          </cell>
          <cell r="AZ249">
            <v>0</v>
          </cell>
          <cell r="BA249">
            <v>0</v>
          </cell>
          <cell r="BB249">
            <v>0</v>
          </cell>
          <cell r="BC249">
            <v>0</v>
          </cell>
          <cell r="BD249">
            <v>0</v>
          </cell>
          <cell r="BE249">
            <v>0</v>
          </cell>
          <cell r="BF249">
            <v>0</v>
          </cell>
        </row>
        <row r="250">
          <cell r="B250" t="str">
            <v>3.3</v>
          </cell>
          <cell r="C250" t="str">
            <v>Service valves</v>
          </cell>
          <cell r="Z250" t="str">
            <v>x</v>
          </cell>
        </row>
        <row r="251">
          <cell r="C251" t="str">
            <v xml:space="preserve">Supply and installation of underground of Double Flanged ("Service") Gate Valve, include for all works, rigid spindle with tube, surface box, base plate, indicator plate, corrosion protection etc, .Additional fittings (flange adaptors etc,..) are covered </v>
          </cell>
          <cell r="Z251" t="str">
            <v>x</v>
          </cell>
        </row>
        <row r="252">
          <cell r="A252">
            <v>157</v>
          </cell>
          <cell r="B252" t="str">
            <v>3.3.1</v>
          </cell>
          <cell r="C252" t="str">
            <v>DN 25</v>
          </cell>
          <cell r="D252" t="str">
            <v>pc</v>
          </cell>
          <cell r="E252">
            <v>100</v>
          </cell>
          <cell r="F252">
            <v>153.4</v>
          </cell>
          <cell r="G252">
            <v>15340</v>
          </cell>
          <cell r="H252">
            <v>0</v>
          </cell>
          <cell r="I252">
            <v>0</v>
          </cell>
          <cell r="J252">
            <v>0</v>
          </cell>
          <cell r="K252">
            <v>0</v>
          </cell>
          <cell r="L252">
            <v>0</v>
          </cell>
          <cell r="M252">
            <v>100</v>
          </cell>
          <cell r="N252">
            <v>153.4</v>
          </cell>
          <cell r="O252">
            <v>15340</v>
          </cell>
          <cell r="P252">
            <v>376</v>
          </cell>
          <cell r="Q252">
            <v>57678.400000000001</v>
          </cell>
          <cell r="R252">
            <v>0</v>
          </cell>
          <cell r="S252">
            <v>0</v>
          </cell>
          <cell r="T252">
            <v>376</v>
          </cell>
          <cell r="U252">
            <v>57678.400000000001</v>
          </cell>
          <cell r="V252">
            <v>-276</v>
          </cell>
          <cell r="W252">
            <v>-42338.400000000001</v>
          </cell>
          <cell r="X252">
            <v>0</v>
          </cell>
          <cell r="Y252">
            <v>0</v>
          </cell>
          <cell r="Z252">
            <v>9</v>
          </cell>
          <cell r="AA252">
            <v>1380.6</v>
          </cell>
          <cell r="AB252">
            <v>108</v>
          </cell>
          <cell r="AC252">
            <v>16567.2</v>
          </cell>
          <cell r="AD252">
            <v>55</v>
          </cell>
          <cell r="AE252">
            <v>8437</v>
          </cell>
          <cell r="AF252">
            <v>173</v>
          </cell>
          <cell r="AG252">
            <v>26538.2</v>
          </cell>
          <cell r="AH252">
            <v>9</v>
          </cell>
          <cell r="AI252">
            <v>1380.6</v>
          </cell>
          <cell r="AJ252">
            <v>22</v>
          </cell>
          <cell r="AK252">
            <v>3374.8</v>
          </cell>
          <cell r="AM252">
            <v>0</v>
          </cell>
          <cell r="AO252">
            <v>0</v>
          </cell>
          <cell r="AQ252">
            <v>0</v>
          </cell>
          <cell r="AR252">
            <v>0</v>
          </cell>
          <cell r="AS252">
            <v>0</v>
          </cell>
          <cell r="AT252">
            <v>0</v>
          </cell>
          <cell r="AX252">
            <v>0</v>
          </cell>
          <cell r="AY252">
            <v>0</v>
          </cell>
          <cell r="AZ252">
            <v>0</v>
          </cell>
          <cell r="BA252">
            <v>0</v>
          </cell>
          <cell r="BB252">
            <v>0</v>
          </cell>
          <cell r="BC252">
            <v>0</v>
          </cell>
          <cell r="BD252">
            <v>0</v>
          </cell>
          <cell r="BE252">
            <v>0</v>
          </cell>
          <cell r="BF252">
            <v>0</v>
          </cell>
        </row>
        <row r="253">
          <cell r="A253">
            <v>158</v>
          </cell>
          <cell r="B253" t="str">
            <v>3.3.2</v>
          </cell>
          <cell r="C253" t="str">
            <v>DN 32</v>
          </cell>
          <cell r="D253" t="str">
            <v>pc</v>
          </cell>
          <cell r="E253">
            <v>25</v>
          </cell>
          <cell r="F253">
            <v>153.4</v>
          </cell>
          <cell r="G253">
            <v>3835</v>
          </cell>
          <cell r="H253">
            <v>0</v>
          </cell>
          <cell r="I253">
            <v>0</v>
          </cell>
          <cell r="J253">
            <v>0</v>
          </cell>
          <cell r="K253">
            <v>0</v>
          </cell>
          <cell r="L253">
            <v>0</v>
          </cell>
          <cell r="M253">
            <v>25</v>
          </cell>
          <cell r="N253">
            <v>153.4</v>
          </cell>
          <cell r="O253">
            <v>3835</v>
          </cell>
          <cell r="P253">
            <v>203</v>
          </cell>
          <cell r="Q253">
            <v>31140.2</v>
          </cell>
          <cell r="R253">
            <v>0</v>
          </cell>
          <cell r="S253">
            <v>0</v>
          </cell>
          <cell r="T253">
            <v>203</v>
          </cell>
          <cell r="U253">
            <v>31140.2</v>
          </cell>
          <cell r="V253">
            <v>-178</v>
          </cell>
          <cell r="W253">
            <v>-27305.200000000001</v>
          </cell>
          <cell r="X253">
            <v>0</v>
          </cell>
          <cell r="Y253">
            <v>0</v>
          </cell>
          <cell r="Z253">
            <v>5</v>
          </cell>
          <cell r="AA253">
            <v>767</v>
          </cell>
          <cell r="AB253">
            <v>21</v>
          </cell>
          <cell r="AC253">
            <v>3221.4</v>
          </cell>
          <cell r="AD253">
            <v>51</v>
          </cell>
          <cell r="AE253">
            <v>7823.4</v>
          </cell>
          <cell r="AF253">
            <v>115</v>
          </cell>
          <cell r="AG253">
            <v>17641</v>
          </cell>
          <cell r="AH253">
            <v>3</v>
          </cell>
          <cell r="AI253">
            <v>460.2</v>
          </cell>
          <cell r="AJ253">
            <v>8</v>
          </cell>
          <cell r="AK253">
            <v>1227.2</v>
          </cell>
          <cell r="AM253">
            <v>0</v>
          </cell>
          <cell r="AO253">
            <v>0</v>
          </cell>
          <cell r="AQ253">
            <v>0</v>
          </cell>
          <cell r="AR253">
            <v>0</v>
          </cell>
          <cell r="AS253">
            <v>0</v>
          </cell>
          <cell r="AT253">
            <v>0</v>
          </cell>
          <cell r="AX253">
            <v>0</v>
          </cell>
          <cell r="AY253">
            <v>0</v>
          </cell>
          <cell r="AZ253">
            <v>0</v>
          </cell>
          <cell r="BA253">
            <v>0</v>
          </cell>
          <cell r="BB253">
            <v>0</v>
          </cell>
          <cell r="BC253">
            <v>0</v>
          </cell>
          <cell r="BD253">
            <v>0</v>
          </cell>
          <cell r="BE253">
            <v>0</v>
          </cell>
          <cell r="BF253">
            <v>0</v>
          </cell>
        </row>
        <row r="254">
          <cell r="A254">
            <v>159</v>
          </cell>
          <cell r="B254" t="str">
            <v>3.3.3</v>
          </cell>
          <cell r="C254" t="str">
            <v>DN 40</v>
          </cell>
          <cell r="D254" t="str">
            <v>pc</v>
          </cell>
          <cell r="E254">
            <v>100</v>
          </cell>
          <cell r="F254">
            <v>169</v>
          </cell>
          <cell r="G254">
            <v>16900</v>
          </cell>
          <cell r="H254">
            <v>0</v>
          </cell>
          <cell r="I254">
            <v>0</v>
          </cell>
          <cell r="J254">
            <v>0</v>
          </cell>
          <cell r="K254">
            <v>0</v>
          </cell>
          <cell r="L254">
            <v>0</v>
          </cell>
          <cell r="M254">
            <v>100</v>
          </cell>
          <cell r="N254">
            <v>169</v>
          </cell>
          <cell r="O254">
            <v>16900</v>
          </cell>
          <cell r="P254">
            <v>77</v>
          </cell>
          <cell r="Q254">
            <v>13013</v>
          </cell>
          <cell r="R254">
            <v>0</v>
          </cell>
          <cell r="S254">
            <v>0</v>
          </cell>
          <cell r="T254">
            <v>77</v>
          </cell>
          <cell r="U254">
            <v>13013</v>
          </cell>
          <cell r="V254">
            <v>23</v>
          </cell>
          <cell r="W254">
            <v>3887</v>
          </cell>
          <cell r="X254">
            <v>0</v>
          </cell>
          <cell r="Y254">
            <v>0</v>
          </cell>
          <cell r="Z254">
            <v>6</v>
          </cell>
          <cell r="AA254">
            <v>1014</v>
          </cell>
          <cell r="AB254">
            <v>4</v>
          </cell>
          <cell r="AC254">
            <v>676</v>
          </cell>
          <cell r="AD254">
            <v>19</v>
          </cell>
          <cell r="AE254">
            <v>3211</v>
          </cell>
          <cell r="AF254">
            <v>36</v>
          </cell>
          <cell r="AG254">
            <v>6084</v>
          </cell>
          <cell r="AI254">
            <v>0</v>
          </cell>
          <cell r="AJ254">
            <v>12</v>
          </cell>
          <cell r="AK254">
            <v>2028</v>
          </cell>
          <cell r="AM254">
            <v>0</v>
          </cell>
          <cell r="AO254">
            <v>0</v>
          </cell>
          <cell r="AQ254">
            <v>0</v>
          </cell>
          <cell r="AR254">
            <v>0</v>
          </cell>
          <cell r="AS254">
            <v>0</v>
          </cell>
          <cell r="AT254">
            <v>0</v>
          </cell>
          <cell r="AX254">
            <v>0</v>
          </cell>
          <cell r="AY254">
            <v>0</v>
          </cell>
          <cell r="AZ254">
            <v>0</v>
          </cell>
          <cell r="BA254">
            <v>0</v>
          </cell>
          <cell r="BB254">
            <v>0</v>
          </cell>
          <cell r="BC254">
            <v>0</v>
          </cell>
          <cell r="BD254">
            <v>0</v>
          </cell>
          <cell r="BE254">
            <v>0</v>
          </cell>
          <cell r="BF254">
            <v>0</v>
          </cell>
        </row>
        <row r="255">
          <cell r="A255">
            <v>160</v>
          </cell>
          <cell r="B255" t="str">
            <v>3.3.4</v>
          </cell>
          <cell r="C255" t="str">
            <v>DN 50</v>
          </cell>
          <cell r="D255" t="str">
            <v>pc</v>
          </cell>
          <cell r="E255">
            <v>80</v>
          </cell>
          <cell r="F255">
            <v>195</v>
          </cell>
          <cell r="G255">
            <v>15600</v>
          </cell>
          <cell r="H255">
            <v>0</v>
          </cell>
          <cell r="I255">
            <v>0</v>
          </cell>
          <cell r="J255">
            <v>0</v>
          </cell>
          <cell r="K255">
            <v>0</v>
          </cell>
          <cell r="L255">
            <v>0</v>
          </cell>
          <cell r="M255">
            <v>80</v>
          </cell>
          <cell r="N255">
            <v>195</v>
          </cell>
          <cell r="O255">
            <v>15600</v>
          </cell>
          <cell r="P255">
            <v>85</v>
          </cell>
          <cell r="Q255">
            <v>16575</v>
          </cell>
          <cell r="R255">
            <v>0</v>
          </cell>
          <cell r="S255">
            <v>0</v>
          </cell>
          <cell r="T255">
            <v>85</v>
          </cell>
          <cell r="U255">
            <v>16575</v>
          </cell>
          <cell r="V255">
            <v>-5</v>
          </cell>
          <cell r="W255">
            <v>-975</v>
          </cell>
          <cell r="X255">
            <v>0</v>
          </cell>
          <cell r="Y255">
            <v>0</v>
          </cell>
          <cell r="Z255">
            <v>3</v>
          </cell>
          <cell r="AA255">
            <v>585</v>
          </cell>
          <cell r="AB255">
            <v>4</v>
          </cell>
          <cell r="AC255">
            <v>780</v>
          </cell>
          <cell r="AD255">
            <v>33</v>
          </cell>
          <cell r="AE255">
            <v>6435</v>
          </cell>
          <cell r="AF255">
            <v>31</v>
          </cell>
          <cell r="AG255">
            <v>6045</v>
          </cell>
          <cell r="AH255">
            <v>2</v>
          </cell>
          <cell r="AI255">
            <v>390</v>
          </cell>
          <cell r="AJ255">
            <v>11</v>
          </cell>
          <cell r="AK255">
            <v>2145</v>
          </cell>
          <cell r="AL255">
            <v>1</v>
          </cell>
          <cell r="AM255">
            <v>195</v>
          </cell>
          <cell r="AO255">
            <v>0</v>
          </cell>
          <cell r="AQ255">
            <v>0</v>
          </cell>
          <cell r="AR255">
            <v>0</v>
          </cell>
          <cell r="AS255">
            <v>0</v>
          </cell>
          <cell r="AT255">
            <v>0</v>
          </cell>
          <cell r="AX255">
            <v>0</v>
          </cell>
          <cell r="AY255">
            <v>0</v>
          </cell>
          <cell r="AZ255">
            <v>0</v>
          </cell>
          <cell r="BA255">
            <v>0</v>
          </cell>
          <cell r="BB255">
            <v>0</v>
          </cell>
          <cell r="BC255">
            <v>0</v>
          </cell>
          <cell r="BD255">
            <v>0</v>
          </cell>
          <cell r="BE255">
            <v>0</v>
          </cell>
          <cell r="BF255">
            <v>0</v>
          </cell>
        </row>
        <row r="256">
          <cell r="A256">
            <v>161</v>
          </cell>
          <cell r="B256" t="str">
            <v>3.3.6</v>
          </cell>
          <cell r="C256" t="str">
            <v>DN 65</v>
          </cell>
          <cell r="D256" t="str">
            <v>pc</v>
          </cell>
          <cell r="E256">
            <v>90</v>
          </cell>
          <cell r="F256">
            <v>237.9</v>
          </cell>
          <cell r="G256">
            <v>21411</v>
          </cell>
          <cell r="H256">
            <v>0</v>
          </cell>
          <cell r="I256">
            <v>0</v>
          </cell>
          <cell r="J256">
            <v>0</v>
          </cell>
          <cell r="K256">
            <v>0</v>
          </cell>
          <cell r="L256">
            <v>0</v>
          </cell>
          <cell r="M256">
            <v>90</v>
          </cell>
          <cell r="N256">
            <v>237.9</v>
          </cell>
          <cell r="O256">
            <v>21411</v>
          </cell>
          <cell r="P256">
            <v>23</v>
          </cell>
          <cell r="Q256">
            <v>5471.7</v>
          </cell>
          <cell r="R256">
            <v>0</v>
          </cell>
          <cell r="S256">
            <v>0</v>
          </cell>
          <cell r="T256">
            <v>23</v>
          </cell>
          <cell r="U256">
            <v>5471.7</v>
          </cell>
          <cell r="V256">
            <v>67</v>
          </cell>
          <cell r="W256">
            <v>15939.3</v>
          </cell>
          <cell r="X256">
            <v>0</v>
          </cell>
          <cell r="Y256">
            <v>0</v>
          </cell>
          <cell r="AA256">
            <v>0</v>
          </cell>
          <cell r="AC256">
            <v>0</v>
          </cell>
          <cell r="AD256">
            <v>12</v>
          </cell>
          <cell r="AE256">
            <v>2854.8</v>
          </cell>
          <cell r="AF256">
            <v>8</v>
          </cell>
          <cell r="AG256">
            <v>1903.2</v>
          </cell>
          <cell r="AI256">
            <v>0</v>
          </cell>
          <cell r="AJ256">
            <v>3</v>
          </cell>
          <cell r="AK256">
            <v>713.7</v>
          </cell>
          <cell r="AM256">
            <v>0</v>
          </cell>
          <cell r="AO256">
            <v>0</v>
          </cell>
          <cell r="AQ256">
            <v>0</v>
          </cell>
          <cell r="AR256">
            <v>0</v>
          </cell>
          <cell r="AS256">
            <v>0</v>
          </cell>
          <cell r="AT256">
            <v>0</v>
          </cell>
          <cell r="AX256">
            <v>0</v>
          </cell>
          <cell r="AY256">
            <v>0</v>
          </cell>
          <cell r="AZ256">
            <v>0</v>
          </cell>
          <cell r="BA256">
            <v>0</v>
          </cell>
          <cell r="BB256">
            <v>0</v>
          </cell>
          <cell r="BC256">
            <v>0</v>
          </cell>
          <cell r="BD256">
            <v>0</v>
          </cell>
          <cell r="BE256">
            <v>0</v>
          </cell>
          <cell r="BF256">
            <v>0</v>
          </cell>
        </row>
        <row r="257">
          <cell r="A257">
            <v>162</v>
          </cell>
          <cell r="B257" t="str">
            <v>3.3.7</v>
          </cell>
          <cell r="C257" t="str">
            <v>DN 80</v>
          </cell>
          <cell r="D257" t="str">
            <v>pc</v>
          </cell>
          <cell r="E257">
            <v>20</v>
          </cell>
          <cell r="F257">
            <v>250.9</v>
          </cell>
          <cell r="G257">
            <v>5018</v>
          </cell>
          <cell r="H257">
            <v>0</v>
          </cell>
          <cell r="I257">
            <v>0</v>
          </cell>
          <cell r="J257">
            <v>0</v>
          </cell>
          <cell r="K257">
            <v>0</v>
          </cell>
          <cell r="L257">
            <v>0</v>
          </cell>
          <cell r="M257">
            <v>20</v>
          </cell>
          <cell r="N257">
            <v>250.9</v>
          </cell>
          <cell r="O257">
            <v>5018</v>
          </cell>
          <cell r="P257">
            <v>2</v>
          </cell>
          <cell r="Q257">
            <v>501.8</v>
          </cell>
          <cell r="R257">
            <v>0</v>
          </cell>
          <cell r="S257">
            <v>0</v>
          </cell>
          <cell r="T257">
            <v>2</v>
          </cell>
          <cell r="U257">
            <v>501.8</v>
          </cell>
          <cell r="V257">
            <v>18</v>
          </cell>
          <cell r="W257">
            <v>4516.2</v>
          </cell>
          <cell r="X257">
            <v>0</v>
          </cell>
          <cell r="Y257">
            <v>0</v>
          </cell>
          <cell r="AA257">
            <v>0</v>
          </cell>
          <cell r="AC257">
            <v>0</v>
          </cell>
          <cell r="AD257">
            <v>1</v>
          </cell>
          <cell r="AE257">
            <v>250.9</v>
          </cell>
          <cell r="AF257">
            <v>1</v>
          </cell>
          <cell r="AG257">
            <v>250.9</v>
          </cell>
          <cell r="AI257">
            <v>0</v>
          </cell>
          <cell r="AK257">
            <v>0</v>
          </cell>
          <cell r="AM257">
            <v>0</v>
          </cell>
          <cell r="AO257">
            <v>0</v>
          </cell>
          <cell r="AQ257">
            <v>0</v>
          </cell>
          <cell r="AR257">
            <v>0</v>
          </cell>
          <cell r="AS257">
            <v>0</v>
          </cell>
          <cell r="AT257">
            <v>0</v>
          </cell>
          <cell r="AX257">
            <v>0</v>
          </cell>
          <cell r="AY257">
            <v>0</v>
          </cell>
          <cell r="AZ257">
            <v>0</v>
          </cell>
          <cell r="BA257">
            <v>0</v>
          </cell>
          <cell r="BB257">
            <v>0</v>
          </cell>
          <cell r="BC257">
            <v>0</v>
          </cell>
          <cell r="BD257">
            <v>0</v>
          </cell>
          <cell r="BE257">
            <v>0</v>
          </cell>
          <cell r="BF257">
            <v>0</v>
          </cell>
        </row>
        <row r="258">
          <cell r="A258">
            <v>163</v>
          </cell>
          <cell r="B258" t="str">
            <v>3.3.9</v>
          </cell>
          <cell r="C258" t="str">
            <v>DN 100</v>
          </cell>
          <cell r="D258" t="str">
            <v>pc</v>
          </cell>
          <cell r="E258">
            <v>10</v>
          </cell>
          <cell r="F258">
            <v>250.9</v>
          </cell>
          <cell r="G258">
            <v>2509</v>
          </cell>
          <cell r="H258">
            <v>0</v>
          </cell>
          <cell r="I258">
            <v>0</v>
          </cell>
          <cell r="J258">
            <v>0</v>
          </cell>
          <cell r="K258">
            <v>0</v>
          </cell>
          <cell r="L258">
            <v>0</v>
          </cell>
          <cell r="M258">
            <v>10</v>
          </cell>
          <cell r="N258">
            <v>250.9</v>
          </cell>
          <cell r="O258">
            <v>2509</v>
          </cell>
          <cell r="P258">
            <v>12</v>
          </cell>
          <cell r="Q258">
            <v>3010.8</v>
          </cell>
          <cell r="R258">
            <v>0</v>
          </cell>
          <cell r="S258">
            <v>0</v>
          </cell>
          <cell r="T258">
            <v>12</v>
          </cell>
          <cell r="U258">
            <v>3010.8</v>
          </cell>
          <cell r="V258">
            <v>-2</v>
          </cell>
          <cell r="W258">
            <v>-501.80000000000018</v>
          </cell>
          <cell r="X258">
            <v>0</v>
          </cell>
          <cell r="Y258">
            <v>0</v>
          </cell>
          <cell r="AA258">
            <v>0</v>
          </cell>
          <cell r="AB258">
            <v>1</v>
          </cell>
          <cell r="AC258">
            <v>250.9</v>
          </cell>
          <cell r="AD258">
            <v>6</v>
          </cell>
          <cell r="AE258">
            <v>1505.4</v>
          </cell>
          <cell r="AF258">
            <v>4</v>
          </cell>
          <cell r="AG258">
            <v>1003.6</v>
          </cell>
          <cell r="AI258">
            <v>0</v>
          </cell>
          <cell r="AJ258">
            <v>1</v>
          </cell>
          <cell r="AK258">
            <v>250.9</v>
          </cell>
          <cell r="AM258">
            <v>0</v>
          </cell>
          <cell r="AO258">
            <v>0</v>
          </cell>
          <cell r="AQ258">
            <v>0</v>
          </cell>
          <cell r="AR258">
            <v>0</v>
          </cell>
          <cell r="AS258">
            <v>0</v>
          </cell>
          <cell r="AT258">
            <v>0</v>
          </cell>
          <cell r="AX258">
            <v>0</v>
          </cell>
          <cell r="AY258">
            <v>0</v>
          </cell>
          <cell r="AZ258">
            <v>0</v>
          </cell>
          <cell r="BA258">
            <v>0</v>
          </cell>
          <cell r="BB258">
            <v>0</v>
          </cell>
          <cell r="BC258">
            <v>0</v>
          </cell>
          <cell r="BD258">
            <v>0</v>
          </cell>
          <cell r="BE258">
            <v>0</v>
          </cell>
          <cell r="BF258">
            <v>0</v>
          </cell>
        </row>
        <row r="259">
          <cell r="A259">
            <v>164</v>
          </cell>
          <cell r="B259" t="str">
            <v>3.3.11</v>
          </cell>
          <cell r="C259" t="str">
            <v>DO 110</v>
          </cell>
          <cell r="D259" t="str">
            <v>pc</v>
          </cell>
          <cell r="E259">
            <v>1</v>
          </cell>
          <cell r="F259">
            <v>250.9</v>
          </cell>
          <cell r="G259">
            <v>250.9</v>
          </cell>
          <cell r="H259">
            <v>0</v>
          </cell>
          <cell r="I259">
            <v>0</v>
          </cell>
          <cell r="J259">
            <v>0</v>
          </cell>
          <cell r="K259">
            <v>0</v>
          </cell>
          <cell r="L259">
            <v>0</v>
          </cell>
          <cell r="M259">
            <v>1</v>
          </cell>
          <cell r="N259">
            <v>250.9</v>
          </cell>
          <cell r="O259">
            <v>250.9</v>
          </cell>
          <cell r="P259">
            <v>0</v>
          </cell>
          <cell r="Q259">
            <v>0</v>
          </cell>
          <cell r="R259">
            <v>0</v>
          </cell>
          <cell r="S259">
            <v>0</v>
          </cell>
          <cell r="T259">
            <v>0</v>
          </cell>
          <cell r="U259">
            <v>0</v>
          </cell>
          <cell r="V259">
            <v>1</v>
          </cell>
          <cell r="W259">
            <v>250.9</v>
          </cell>
          <cell r="X259">
            <v>0</v>
          </cell>
          <cell r="Y259">
            <v>0</v>
          </cell>
          <cell r="AA259">
            <v>0</v>
          </cell>
          <cell r="AC259">
            <v>0</v>
          </cell>
          <cell r="AE259">
            <v>0</v>
          </cell>
          <cell r="AG259">
            <v>0</v>
          </cell>
          <cell r="AI259">
            <v>0</v>
          </cell>
          <cell r="AK259">
            <v>0</v>
          </cell>
          <cell r="AM259">
            <v>0</v>
          </cell>
          <cell r="AO259">
            <v>0</v>
          </cell>
          <cell r="AQ259">
            <v>0</v>
          </cell>
          <cell r="AR259">
            <v>0</v>
          </cell>
          <cell r="AS259">
            <v>0</v>
          </cell>
          <cell r="AT259">
            <v>0</v>
          </cell>
          <cell r="AX259">
            <v>0</v>
          </cell>
          <cell r="AY259">
            <v>0</v>
          </cell>
          <cell r="AZ259">
            <v>0</v>
          </cell>
          <cell r="BA259">
            <v>0</v>
          </cell>
          <cell r="BB259">
            <v>0</v>
          </cell>
          <cell r="BC259">
            <v>0</v>
          </cell>
          <cell r="BD259">
            <v>0</v>
          </cell>
          <cell r="BE259">
            <v>0</v>
          </cell>
          <cell r="BF259">
            <v>0</v>
          </cell>
        </row>
        <row r="260">
          <cell r="A260">
            <v>165</v>
          </cell>
          <cell r="B260" t="str">
            <v>3.3.12</v>
          </cell>
          <cell r="C260" t="str">
            <v>DN 150</v>
          </cell>
          <cell r="D260" t="str">
            <v>pc</v>
          </cell>
          <cell r="E260">
            <v>4</v>
          </cell>
          <cell r="F260">
            <v>310.89999999999998</v>
          </cell>
          <cell r="G260">
            <v>1243.5999999999999</v>
          </cell>
          <cell r="H260">
            <v>0</v>
          </cell>
          <cell r="I260">
            <v>0</v>
          </cell>
          <cell r="J260">
            <v>0</v>
          </cell>
          <cell r="K260">
            <v>0</v>
          </cell>
          <cell r="L260">
            <v>0</v>
          </cell>
          <cell r="M260">
            <v>4</v>
          </cell>
          <cell r="N260">
            <v>310.89999999999998</v>
          </cell>
          <cell r="O260">
            <v>1243.5999999999999</v>
          </cell>
          <cell r="P260">
            <v>0</v>
          </cell>
          <cell r="Q260">
            <v>0</v>
          </cell>
          <cell r="R260">
            <v>0</v>
          </cell>
          <cell r="S260">
            <v>0</v>
          </cell>
          <cell r="T260">
            <v>0</v>
          </cell>
          <cell r="U260">
            <v>0</v>
          </cell>
          <cell r="V260">
            <v>4</v>
          </cell>
          <cell r="W260">
            <v>1243.5999999999999</v>
          </cell>
          <cell r="X260">
            <v>0</v>
          </cell>
          <cell r="Y260">
            <v>0</v>
          </cell>
          <cell r="AA260">
            <v>0</v>
          </cell>
          <cell r="AC260">
            <v>0</v>
          </cell>
          <cell r="AE260">
            <v>0</v>
          </cell>
          <cell r="AG260">
            <v>0</v>
          </cell>
          <cell r="AI260">
            <v>0</v>
          </cell>
          <cell r="AK260">
            <v>0</v>
          </cell>
          <cell r="AM260">
            <v>0</v>
          </cell>
          <cell r="AO260">
            <v>0</v>
          </cell>
          <cell r="AQ260">
            <v>0</v>
          </cell>
          <cell r="AR260">
            <v>0</v>
          </cell>
          <cell r="AS260">
            <v>0</v>
          </cell>
          <cell r="AT260">
            <v>0</v>
          </cell>
          <cell r="AX260">
            <v>0</v>
          </cell>
          <cell r="AY260">
            <v>0</v>
          </cell>
          <cell r="AZ260">
            <v>0</v>
          </cell>
          <cell r="BA260">
            <v>0</v>
          </cell>
          <cell r="BB260">
            <v>0</v>
          </cell>
          <cell r="BC260">
            <v>0</v>
          </cell>
          <cell r="BD260">
            <v>0</v>
          </cell>
          <cell r="BE260">
            <v>0</v>
          </cell>
          <cell r="BF260">
            <v>0</v>
          </cell>
        </row>
        <row r="261">
          <cell r="B261" t="str">
            <v>3.4</v>
          </cell>
          <cell r="C261" t="str">
            <v>Pipe saddles or T-pieces</v>
          </cell>
          <cell r="Z261" t="str">
            <v>x</v>
          </cell>
        </row>
        <row r="262">
          <cell r="C262" t="str">
            <v>Supply and installation of connections to distribution pipe by T-piece or pipe saddles as specified, include for  all works and fittings; for distribution pipe diameter:</v>
          </cell>
          <cell r="Z262" t="str">
            <v>x</v>
          </cell>
        </row>
        <row r="263">
          <cell r="A263">
            <v>166</v>
          </cell>
          <cell r="B263" t="str">
            <v>3.4.1</v>
          </cell>
          <cell r="C263" t="str">
            <v>DO 110</v>
          </cell>
          <cell r="D263" t="str">
            <v>pc</v>
          </cell>
          <cell r="E263">
            <v>190</v>
          </cell>
          <cell r="F263">
            <v>45</v>
          </cell>
          <cell r="G263">
            <v>8550</v>
          </cell>
          <cell r="H263">
            <v>0</v>
          </cell>
          <cell r="I263">
            <v>0</v>
          </cell>
          <cell r="J263">
            <v>0</v>
          </cell>
          <cell r="K263">
            <v>0</v>
          </cell>
          <cell r="L263">
            <v>0</v>
          </cell>
          <cell r="M263">
            <v>190</v>
          </cell>
          <cell r="N263">
            <v>45</v>
          </cell>
          <cell r="O263">
            <v>8550</v>
          </cell>
          <cell r="P263">
            <v>436</v>
          </cell>
          <cell r="Q263">
            <v>19620</v>
          </cell>
          <cell r="R263">
            <v>0</v>
          </cell>
          <cell r="S263">
            <v>0</v>
          </cell>
          <cell r="T263">
            <v>436</v>
          </cell>
          <cell r="U263">
            <v>19620</v>
          </cell>
          <cell r="V263">
            <v>-246</v>
          </cell>
          <cell r="W263">
            <v>-11070</v>
          </cell>
          <cell r="X263">
            <v>0</v>
          </cell>
          <cell r="Y263">
            <v>0</v>
          </cell>
          <cell r="Z263">
            <v>23</v>
          </cell>
          <cell r="AA263">
            <v>1035</v>
          </cell>
          <cell r="AB263">
            <v>95</v>
          </cell>
          <cell r="AC263">
            <v>4275</v>
          </cell>
          <cell r="AD263">
            <v>44</v>
          </cell>
          <cell r="AE263">
            <v>1980</v>
          </cell>
          <cell r="AF263">
            <v>231</v>
          </cell>
          <cell r="AG263">
            <v>10395</v>
          </cell>
          <cell r="AH263">
            <v>13</v>
          </cell>
          <cell r="AI263">
            <v>585</v>
          </cell>
          <cell r="AJ263">
            <v>29</v>
          </cell>
          <cell r="AK263">
            <v>1305</v>
          </cell>
          <cell r="AL263">
            <v>1</v>
          </cell>
          <cell r="AM263">
            <v>45</v>
          </cell>
          <cell r="AO263">
            <v>0</v>
          </cell>
          <cell r="AQ263">
            <v>0</v>
          </cell>
          <cell r="AR263">
            <v>0</v>
          </cell>
          <cell r="AS263">
            <v>0</v>
          </cell>
          <cell r="AT263">
            <v>0</v>
          </cell>
          <cell r="AX263">
            <v>0</v>
          </cell>
          <cell r="AY263">
            <v>0</v>
          </cell>
          <cell r="AZ263">
            <v>0</v>
          </cell>
          <cell r="BA263">
            <v>0</v>
          </cell>
          <cell r="BB263">
            <v>0</v>
          </cell>
          <cell r="BC263">
            <v>0</v>
          </cell>
          <cell r="BD263">
            <v>0</v>
          </cell>
          <cell r="BE263">
            <v>0</v>
          </cell>
          <cell r="BF263">
            <v>0</v>
          </cell>
        </row>
        <row r="264">
          <cell r="A264">
            <v>167</v>
          </cell>
          <cell r="B264" t="str">
            <v>3.4.2</v>
          </cell>
          <cell r="C264" t="str">
            <v>DN150</v>
          </cell>
          <cell r="D264" t="str">
            <v>pc</v>
          </cell>
          <cell r="E264">
            <v>8</v>
          </cell>
          <cell r="F264">
            <v>50</v>
          </cell>
          <cell r="G264">
            <v>400</v>
          </cell>
          <cell r="H264">
            <v>0</v>
          </cell>
          <cell r="I264">
            <v>0</v>
          </cell>
          <cell r="J264">
            <v>0</v>
          </cell>
          <cell r="K264">
            <v>0</v>
          </cell>
          <cell r="L264">
            <v>0</v>
          </cell>
          <cell r="M264">
            <v>8</v>
          </cell>
          <cell r="N264">
            <v>50</v>
          </cell>
          <cell r="O264">
            <v>400</v>
          </cell>
          <cell r="P264">
            <v>0</v>
          </cell>
          <cell r="Q264">
            <v>0</v>
          </cell>
          <cell r="R264">
            <v>0</v>
          </cell>
          <cell r="S264">
            <v>0</v>
          </cell>
          <cell r="T264">
            <v>0</v>
          </cell>
          <cell r="U264">
            <v>0</v>
          </cell>
          <cell r="V264">
            <v>8</v>
          </cell>
          <cell r="W264">
            <v>400</v>
          </cell>
          <cell r="X264">
            <v>0</v>
          </cell>
          <cell r="Y264">
            <v>0</v>
          </cell>
          <cell r="AA264">
            <v>0</v>
          </cell>
          <cell r="AC264">
            <v>0</v>
          </cell>
          <cell r="AE264">
            <v>0</v>
          </cell>
          <cell r="AG264">
            <v>0</v>
          </cell>
          <cell r="AI264">
            <v>0</v>
          </cell>
          <cell r="AK264">
            <v>0</v>
          </cell>
          <cell r="AM264">
            <v>0</v>
          </cell>
          <cell r="AO264">
            <v>0</v>
          </cell>
          <cell r="AQ264">
            <v>0</v>
          </cell>
          <cell r="AR264">
            <v>0</v>
          </cell>
          <cell r="AS264">
            <v>0</v>
          </cell>
          <cell r="AT264">
            <v>0</v>
          </cell>
          <cell r="AX264">
            <v>0</v>
          </cell>
          <cell r="AY264">
            <v>0</v>
          </cell>
          <cell r="AZ264">
            <v>0</v>
          </cell>
          <cell r="BA264">
            <v>0</v>
          </cell>
          <cell r="BB264">
            <v>0</v>
          </cell>
          <cell r="BC264">
            <v>0</v>
          </cell>
          <cell r="BD264">
            <v>0</v>
          </cell>
          <cell r="BE264">
            <v>0</v>
          </cell>
          <cell r="BF264">
            <v>0</v>
          </cell>
        </row>
        <row r="265">
          <cell r="A265">
            <v>168</v>
          </cell>
          <cell r="B265" t="str">
            <v>3.4.3</v>
          </cell>
          <cell r="C265" t="str">
            <v>DO 160</v>
          </cell>
          <cell r="D265" t="str">
            <v>pc</v>
          </cell>
          <cell r="E265">
            <v>65</v>
          </cell>
          <cell r="F265">
            <v>67</v>
          </cell>
          <cell r="G265">
            <v>4355</v>
          </cell>
          <cell r="H265">
            <v>0</v>
          </cell>
          <cell r="I265">
            <v>0</v>
          </cell>
          <cell r="J265">
            <v>0</v>
          </cell>
          <cell r="K265">
            <v>0</v>
          </cell>
          <cell r="L265">
            <v>0</v>
          </cell>
          <cell r="M265">
            <v>65</v>
          </cell>
          <cell r="N265">
            <v>67</v>
          </cell>
          <cell r="O265">
            <v>4355</v>
          </cell>
          <cell r="P265">
            <v>183</v>
          </cell>
          <cell r="Q265">
            <v>12261</v>
          </cell>
          <cell r="R265">
            <v>0</v>
          </cell>
          <cell r="S265">
            <v>0</v>
          </cell>
          <cell r="T265">
            <v>183</v>
          </cell>
          <cell r="U265">
            <v>12261</v>
          </cell>
          <cell r="V265">
            <v>-118</v>
          </cell>
          <cell r="W265">
            <v>-7906</v>
          </cell>
          <cell r="X265">
            <v>0</v>
          </cell>
          <cell r="Y265">
            <v>0</v>
          </cell>
          <cell r="AA265">
            <v>0</v>
          </cell>
          <cell r="AB265">
            <v>43</v>
          </cell>
          <cell r="AC265">
            <v>2881</v>
          </cell>
          <cell r="AD265">
            <v>86</v>
          </cell>
          <cell r="AE265">
            <v>5762</v>
          </cell>
          <cell r="AF265">
            <v>51</v>
          </cell>
          <cell r="AG265">
            <v>3417</v>
          </cell>
          <cell r="AI265">
            <v>0</v>
          </cell>
          <cell r="AJ265">
            <v>3</v>
          </cell>
          <cell r="AK265">
            <v>201</v>
          </cell>
          <cell r="AM265">
            <v>0</v>
          </cell>
          <cell r="AO265">
            <v>0</v>
          </cell>
          <cell r="AQ265">
            <v>0</v>
          </cell>
          <cell r="AR265">
            <v>0</v>
          </cell>
          <cell r="AS265">
            <v>0</v>
          </cell>
          <cell r="AT265">
            <v>0</v>
          </cell>
          <cell r="AX265">
            <v>0</v>
          </cell>
          <cell r="AY265">
            <v>0</v>
          </cell>
          <cell r="AZ265">
            <v>0</v>
          </cell>
          <cell r="BA265">
            <v>0</v>
          </cell>
          <cell r="BB265">
            <v>0</v>
          </cell>
          <cell r="BC265">
            <v>0</v>
          </cell>
          <cell r="BD265">
            <v>0</v>
          </cell>
          <cell r="BE265">
            <v>0</v>
          </cell>
          <cell r="BF265">
            <v>0</v>
          </cell>
        </row>
        <row r="266">
          <cell r="A266">
            <v>169</v>
          </cell>
          <cell r="B266" t="str">
            <v>3.4.4</v>
          </cell>
          <cell r="C266" t="str">
            <v>DN 200</v>
          </cell>
          <cell r="D266" t="str">
            <v>pc</v>
          </cell>
          <cell r="E266">
            <v>17</v>
          </cell>
          <cell r="F266">
            <v>67</v>
          </cell>
          <cell r="G266">
            <v>1139</v>
          </cell>
          <cell r="H266">
            <v>0</v>
          </cell>
          <cell r="I266">
            <v>0</v>
          </cell>
          <cell r="J266">
            <v>0</v>
          </cell>
          <cell r="K266">
            <v>0</v>
          </cell>
          <cell r="L266">
            <v>0</v>
          </cell>
          <cell r="M266">
            <v>17</v>
          </cell>
          <cell r="N266">
            <v>67</v>
          </cell>
          <cell r="O266">
            <v>1139</v>
          </cell>
          <cell r="P266">
            <v>0</v>
          </cell>
          <cell r="Q266">
            <v>0</v>
          </cell>
          <cell r="R266">
            <v>0</v>
          </cell>
          <cell r="S266">
            <v>0</v>
          </cell>
          <cell r="T266">
            <v>0</v>
          </cell>
          <cell r="U266">
            <v>0</v>
          </cell>
          <cell r="V266">
            <v>17</v>
          </cell>
          <cell r="W266">
            <v>1139</v>
          </cell>
          <cell r="X266">
            <v>0</v>
          </cell>
          <cell r="Y266">
            <v>0</v>
          </cell>
          <cell r="AA266">
            <v>0</v>
          </cell>
          <cell r="AC266">
            <v>0</v>
          </cell>
          <cell r="AE266">
            <v>0</v>
          </cell>
          <cell r="AG266">
            <v>0</v>
          </cell>
          <cell r="AI266">
            <v>0</v>
          </cell>
          <cell r="AK266">
            <v>0</v>
          </cell>
          <cell r="AM266">
            <v>0</v>
          </cell>
          <cell r="AO266">
            <v>0</v>
          </cell>
          <cell r="AQ266">
            <v>0</v>
          </cell>
          <cell r="AR266">
            <v>0</v>
          </cell>
          <cell r="AS266">
            <v>0</v>
          </cell>
          <cell r="AT266">
            <v>0</v>
          </cell>
          <cell r="AX266">
            <v>0</v>
          </cell>
          <cell r="AY266">
            <v>0</v>
          </cell>
          <cell r="AZ266">
            <v>0</v>
          </cell>
          <cell r="BA266">
            <v>0</v>
          </cell>
          <cell r="BB266">
            <v>0</v>
          </cell>
          <cell r="BC266">
            <v>0</v>
          </cell>
          <cell r="BD266">
            <v>0</v>
          </cell>
          <cell r="BE266">
            <v>0</v>
          </cell>
          <cell r="BF266">
            <v>0</v>
          </cell>
        </row>
        <row r="267">
          <cell r="A267">
            <v>170</v>
          </cell>
          <cell r="B267" t="str">
            <v>3.4.5</v>
          </cell>
          <cell r="C267" t="str">
            <v>DO 225</v>
          </cell>
          <cell r="D267" t="str">
            <v>pc</v>
          </cell>
          <cell r="E267">
            <v>15</v>
          </cell>
          <cell r="F267">
            <v>70</v>
          </cell>
          <cell r="G267">
            <v>1050</v>
          </cell>
          <cell r="H267">
            <v>0</v>
          </cell>
          <cell r="I267">
            <v>0</v>
          </cell>
          <cell r="J267">
            <v>0</v>
          </cell>
          <cell r="K267">
            <v>0</v>
          </cell>
          <cell r="L267">
            <v>0</v>
          </cell>
          <cell r="M267">
            <v>15</v>
          </cell>
          <cell r="N267">
            <v>70</v>
          </cell>
          <cell r="O267">
            <v>1050</v>
          </cell>
          <cell r="P267">
            <v>92</v>
          </cell>
          <cell r="Q267">
            <v>6440</v>
          </cell>
          <cell r="R267">
            <v>0</v>
          </cell>
          <cell r="S267">
            <v>0</v>
          </cell>
          <cell r="T267">
            <v>92</v>
          </cell>
          <cell r="U267">
            <v>6440</v>
          </cell>
          <cell r="V267">
            <v>-77</v>
          </cell>
          <cell r="W267">
            <v>-5390</v>
          </cell>
          <cell r="X267">
            <v>0</v>
          </cell>
          <cell r="Y267">
            <v>0</v>
          </cell>
          <cell r="AA267">
            <v>0</v>
          </cell>
          <cell r="AC267">
            <v>0</v>
          </cell>
          <cell r="AD267">
            <v>52</v>
          </cell>
          <cell r="AE267">
            <v>3640</v>
          </cell>
          <cell r="AF267">
            <v>34</v>
          </cell>
          <cell r="AG267">
            <v>2380</v>
          </cell>
          <cell r="AI267">
            <v>0</v>
          </cell>
          <cell r="AJ267">
            <v>6</v>
          </cell>
          <cell r="AK267">
            <v>420</v>
          </cell>
          <cell r="AM267">
            <v>0</v>
          </cell>
          <cell r="AO267">
            <v>0</v>
          </cell>
          <cell r="AQ267">
            <v>0</v>
          </cell>
          <cell r="AR267">
            <v>0</v>
          </cell>
          <cell r="AS267">
            <v>0</v>
          </cell>
          <cell r="AT267">
            <v>0</v>
          </cell>
          <cell r="AX267">
            <v>0</v>
          </cell>
          <cell r="AY267">
            <v>0</v>
          </cell>
          <cell r="AZ267">
            <v>0</v>
          </cell>
          <cell r="BA267">
            <v>0</v>
          </cell>
          <cell r="BB267">
            <v>0</v>
          </cell>
          <cell r="BC267">
            <v>0</v>
          </cell>
          <cell r="BD267">
            <v>0</v>
          </cell>
          <cell r="BE267">
            <v>0</v>
          </cell>
          <cell r="BF267">
            <v>0</v>
          </cell>
        </row>
        <row r="268">
          <cell r="A268">
            <v>171</v>
          </cell>
          <cell r="B268" t="str">
            <v>3.4.6</v>
          </cell>
          <cell r="C268" t="str">
            <v>DN 250</v>
          </cell>
          <cell r="D268" t="str">
            <v>pc</v>
          </cell>
          <cell r="E268">
            <v>40</v>
          </cell>
          <cell r="F268">
            <v>73</v>
          </cell>
          <cell r="G268">
            <v>2920</v>
          </cell>
          <cell r="H268">
            <v>0</v>
          </cell>
          <cell r="I268">
            <v>0</v>
          </cell>
          <cell r="J268">
            <v>0</v>
          </cell>
          <cell r="K268">
            <v>0</v>
          </cell>
          <cell r="L268">
            <v>0</v>
          </cell>
          <cell r="M268">
            <v>40</v>
          </cell>
          <cell r="N268">
            <v>73</v>
          </cell>
          <cell r="O268">
            <v>2920</v>
          </cell>
          <cell r="P268">
            <v>0</v>
          </cell>
          <cell r="Q268">
            <v>0</v>
          </cell>
          <cell r="R268">
            <v>0</v>
          </cell>
          <cell r="S268">
            <v>0</v>
          </cell>
          <cell r="T268">
            <v>0</v>
          </cell>
          <cell r="U268">
            <v>0</v>
          </cell>
          <cell r="V268">
            <v>40</v>
          </cell>
          <cell r="W268">
            <v>2920</v>
          </cell>
          <cell r="X268">
            <v>0</v>
          </cell>
          <cell r="Y268">
            <v>0</v>
          </cell>
          <cell r="AA268">
            <v>0</v>
          </cell>
          <cell r="AC268">
            <v>0</v>
          </cell>
          <cell r="AE268">
            <v>0</v>
          </cell>
          <cell r="AG268">
            <v>0</v>
          </cell>
          <cell r="AI268">
            <v>0</v>
          </cell>
          <cell r="AK268">
            <v>0</v>
          </cell>
          <cell r="AM268">
            <v>0</v>
          </cell>
          <cell r="AO268">
            <v>0</v>
          </cell>
          <cell r="AQ268">
            <v>0</v>
          </cell>
          <cell r="AR268">
            <v>0</v>
          </cell>
          <cell r="AS268">
            <v>0</v>
          </cell>
          <cell r="AT268">
            <v>0</v>
          </cell>
          <cell r="AX268">
            <v>0</v>
          </cell>
          <cell r="AY268">
            <v>0</v>
          </cell>
          <cell r="AZ268">
            <v>0</v>
          </cell>
          <cell r="BA268">
            <v>0</v>
          </cell>
          <cell r="BB268">
            <v>0</v>
          </cell>
          <cell r="BC268">
            <v>0</v>
          </cell>
          <cell r="BD268">
            <v>0</v>
          </cell>
          <cell r="BE268">
            <v>0</v>
          </cell>
          <cell r="BF268">
            <v>0</v>
          </cell>
        </row>
        <row r="269">
          <cell r="A269">
            <v>172</v>
          </cell>
          <cell r="B269" t="str">
            <v>3.4.7</v>
          </cell>
          <cell r="C269" t="str">
            <v>DN 300</v>
          </cell>
          <cell r="D269" t="str">
            <v>pc</v>
          </cell>
          <cell r="E269">
            <v>2</v>
          </cell>
          <cell r="F269">
            <v>75</v>
          </cell>
          <cell r="G269">
            <v>150</v>
          </cell>
          <cell r="H269">
            <v>0</v>
          </cell>
          <cell r="I269">
            <v>0</v>
          </cell>
          <cell r="J269">
            <v>0</v>
          </cell>
          <cell r="K269">
            <v>0</v>
          </cell>
          <cell r="L269">
            <v>0</v>
          </cell>
          <cell r="M269">
            <v>2</v>
          </cell>
          <cell r="N269">
            <v>75</v>
          </cell>
          <cell r="O269">
            <v>150</v>
          </cell>
          <cell r="P269">
            <v>0</v>
          </cell>
          <cell r="Q269">
            <v>0</v>
          </cell>
          <cell r="R269">
            <v>0</v>
          </cell>
          <cell r="S269">
            <v>0</v>
          </cell>
          <cell r="T269">
            <v>0</v>
          </cell>
          <cell r="U269">
            <v>0</v>
          </cell>
          <cell r="V269">
            <v>2</v>
          </cell>
          <cell r="W269">
            <v>150</v>
          </cell>
          <cell r="X269">
            <v>0</v>
          </cell>
          <cell r="Y269">
            <v>0</v>
          </cell>
          <cell r="AA269">
            <v>0</v>
          </cell>
          <cell r="AC269">
            <v>0</v>
          </cell>
          <cell r="AE269">
            <v>0</v>
          </cell>
          <cell r="AG269">
            <v>0</v>
          </cell>
          <cell r="AI269">
            <v>0</v>
          </cell>
          <cell r="AK269">
            <v>0</v>
          </cell>
          <cell r="AM269">
            <v>0</v>
          </cell>
          <cell r="AO269">
            <v>0</v>
          </cell>
          <cell r="AQ269">
            <v>0</v>
          </cell>
          <cell r="AR269">
            <v>0</v>
          </cell>
          <cell r="AS269">
            <v>0</v>
          </cell>
          <cell r="AT269">
            <v>0</v>
          </cell>
          <cell r="AX269">
            <v>0</v>
          </cell>
          <cell r="AY269">
            <v>0</v>
          </cell>
          <cell r="AZ269">
            <v>0</v>
          </cell>
          <cell r="BA269">
            <v>0</v>
          </cell>
          <cell r="BB269">
            <v>0</v>
          </cell>
          <cell r="BC269">
            <v>0</v>
          </cell>
          <cell r="BD269">
            <v>0</v>
          </cell>
          <cell r="BE269">
            <v>0</v>
          </cell>
          <cell r="BF269">
            <v>0</v>
          </cell>
        </row>
        <row r="270">
          <cell r="A270">
            <v>173</v>
          </cell>
          <cell r="B270" t="str">
            <v>3.4.8</v>
          </cell>
          <cell r="C270" t="str">
            <v>DO 315</v>
          </cell>
          <cell r="D270" t="str">
            <v>pc</v>
          </cell>
          <cell r="E270">
            <v>2</v>
          </cell>
          <cell r="F270">
            <v>95</v>
          </cell>
          <cell r="G270">
            <v>190</v>
          </cell>
          <cell r="H270">
            <v>0</v>
          </cell>
          <cell r="I270">
            <v>0</v>
          </cell>
          <cell r="J270">
            <v>0</v>
          </cell>
          <cell r="K270">
            <v>0</v>
          </cell>
          <cell r="L270">
            <v>0</v>
          </cell>
          <cell r="M270">
            <v>2</v>
          </cell>
          <cell r="N270">
            <v>95</v>
          </cell>
          <cell r="O270">
            <v>190</v>
          </cell>
          <cell r="P270">
            <v>0</v>
          </cell>
          <cell r="Q270">
            <v>0</v>
          </cell>
          <cell r="R270">
            <v>0</v>
          </cell>
          <cell r="S270">
            <v>0</v>
          </cell>
          <cell r="T270">
            <v>0</v>
          </cell>
          <cell r="U270">
            <v>0</v>
          </cell>
          <cell r="V270">
            <v>2</v>
          </cell>
          <cell r="W270">
            <v>190</v>
          </cell>
          <cell r="X270">
            <v>0</v>
          </cell>
          <cell r="Y270">
            <v>0</v>
          </cell>
          <cell r="AA270">
            <v>0</v>
          </cell>
          <cell r="AC270">
            <v>0</v>
          </cell>
          <cell r="AE270">
            <v>0</v>
          </cell>
          <cell r="AG270">
            <v>0</v>
          </cell>
          <cell r="AI270">
            <v>0</v>
          </cell>
          <cell r="AK270">
            <v>0</v>
          </cell>
          <cell r="AM270">
            <v>0</v>
          </cell>
          <cell r="AO270">
            <v>0</v>
          </cell>
          <cell r="AQ270">
            <v>0</v>
          </cell>
          <cell r="AR270">
            <v>0</v>
          </cell>
          <cell r="AS270">
            <v>0</v>
          </cell>
          <cell r="AT270">
            <v>0</v>
          </cell>
          <cell r="AX270">
            <v>0</v>
          </cell>
          <cell r="AY270">
            <v>0</v>
          </cell>
          <cell r="AZ270">
            <v>0</v>
          </cell>
          <cell r="BA270">
            <v>0</v>
          </cell>
          <cell r="BB270">
            <v>0</v>
          </cell>
          <cell r="BC270">
            <v>0</v>
          </cell>
          <cell r="BD270">
            <v>0</v>
          </cell>
          <cell r="BE270">
            <v>0</v>
          </cell>
          <cell r="BF270">
            <v>0</v>
          </cell>
        </row>
        <row r="271">
          <cell r="A271">
            <v>174</v>
          </cell>
          <cell r="B271" t="str">
            <v>3.4.9</v>
          </cell>
          <cell r="C271" t="str">
            <v>DO 355</v>
          </cell>
          <cell r="D271" t="str">
            <v>pc</v>
          </cell>
          <cell r="E271">
            <v>6</v>
          </cell>
          <cell r="F271">
            <v>110</v>
          </cell>
          <cell r="G271">
            <v>660</v>
          </cell>
          <cell r="H271">
            <v>0</v>
          </cell>
          <cell r="I271">
            <v>0</v>
          </cell>
          <cell r="J271">
            <v>0</v>
          </cell>
          <cell r="K271">
            <v>0</v>
          </cell>
          <cell r="L271">
            <v>0</v>
          </cell>
          <cell r="M271">
            <v>6</v>
          </cell>
          <cell r="N271">
            <v>110</v>
          </cell>
          <cell r="O271">
            <v>660</v>
          </cell>
          <cell r="P271">
            <v>22</v>
          </cell>
          <cell r="Q271">
            <v>2420</v>
          </cell>
          <cell r="R271">
            <v>0</v>
          </cell>
          <cell r="S271">
            <v>0</v>
          </cell>
          <cell r="T271">
            <v>22</v>
          </cell>
          <cell r="U271">
            <v>2420</v>
          </cell>
          <cell r="V271">
            <v>-16</v>
          </cell>
          <cell r="W271">
            <v>-1760</v>
          </cell>
          <cell r="X271">
            <v>0</v>
          </cell>
          <cell r="Y271">
            <v>0</v>
          </cell>
          <cell r="AA271">
            <v>0</v>
          </cell>
          <cell r="AC271">
            <v>0</v>
          </cell>
          <cell r="AE271">
            <v>0</v>
          </cell>
          <cell r="AF271">
            <v>8</v>
          </cell>
          <cell r="AG271">
            <v>880</v>
          </cell>
          <cell r="AI271">
            <v>0</v>
          </cell>
          <cell r="AJ271">
            <v>14</v>
          </cell>
          <cell r="AK271">
            <v>1540</v>
          </cell>
          <cell r="AM271">
            <v>0</v>
          </cell>
          <cell r="AO271">
            <v>0</v>
          </cell>
          <cell r="AQ271">
            <v>0</v>
          </cell>
          <cell r="AR271">
            <v>0</v>
          </cell>
          <cell r="AS271">
            <v>0</v>
          </cell>
          <cell r="AT271">
            <v>0</v>
          </cell>
          <cell r="AX271">
            <v>0</v>
          </cell>
          <cell r="AY271">
            <v>0</v>
          </cell>
          <cell r="AZ271">
            <v>0</v>
          </cell>
          <cell r="BA271">
            <v>0</v>
          </cell>
          <cell r="BB271">
            <v>0</v>
          </cell>
          <cell r="BC271">
            <v>0</v>
          </cell>
          <cell r="BD271">
            <v>0</v>
          </cell>
          <cell r="BE271">
            <v>0</v>
          </cell>
          <cell r="BF271">
            <v>0</v>
          </cell>
        </row>
        <row r="272">
          <cell r="B272" t="str">
            <v>3.5</v>
          </cell>
          <cell r="C272" t="str">
            <v>Underground water meter chambers</v>
          </cell>
          <cell r="Z272" t="str">
            <v>x</v>
          </cell>
        </row>
        <row r="273">
          <cell r="C273" t="str">
            <v xml:space="preserve">Supply and installation of underground water meter chambers, including all (mechanical and earth!) works, fittings, tappers, two valves and other supplies as per standard drawings. The item also including the water meter installation set with water meter </v>
          </cell>
          <cell r="Z273" t="str">
            <v>x</v>
          </cell>
        </row>
        <row r="274">
          <cell r="A274">
            <v>175</v>
          </cell>
          <cell r="B274" t="str">
            <v>3.5.1</v>
          </cell>
          <cell r="C274" t="str">
            <v>DN 25</v>
          </cell>
          <cell r="D274" t="str">
            <v>pc</v>
          </cell>
          <cell r="E274">
            <v>1</v>
          </cell>
          <cell r="F274">
            <v>650</v>
          </cell>
          <cell r="G274">
            <v>650</v>
          </cell>
          <cell r="H274">
            <v>0</v>
          </cell>
          <cell r="I274">
            <v>0</v>
          </cell>
          <cell r="J274">
            <v>59</v>
          </cell>
          <cell r="K274">
            <v>0</v>
          </cell>
          <cell r="L274">
            <v>38350</v>
          </cell>
          <cell r="M274">
            <v>60</v>
          </cell>
          <cell r="N274">
            <v>650</v>
          </cell>
          <cell r="O274">
            <v>39000</v>
          </cell>
          <cell r="P274">
            <v>8</v>
          </cell>
          <cell r="Q274">
            <v>5200</v>
          </cell>
          <cell r="R274">
            <v>0</v>
          </cell>
          <cell r="S274">
            <v>0</v>
          </cell>
          <cell r="T274">
            <v>8</v>
          </cell>
          <cell r="U274">
            <v>5200</v>
          </cell>
          <cell r="V274">
            <v>52</v>
          </cell>
          <cell r="W274">
            <v>33800</v>
          </cell>
          <cell r="X274">
            <v>0</v>
          </cell>
          <cell r="Y274">
            <v>0</v>
          </cell>
          <cell r="AA274">
            <v>0</v>
          </cell>
          <cell r="AC274">
            <v>0</v>
          </cell>
          <cell r="AE274">
            <v>0</v>
          </cell>
          <cell r="AG274">
            <v>0</v>
          </cell>
          <cell r="AI274">
            <v>0</v>
          </cell>
          <cell r="AJ274">
            <v>4</v>
          </cell>
          <cell r="AK274">
            <v>2600</v>
          </cell>
          <cell r="AL274">
            <v>4</v>
          </cell>
          <cell r="AM274">
            <v>2600</v>
          </cell>
          <cell r="AO274">
            <v>0</v>
          </cell>
          <cell r="AQ274">
            <v>0</v>
          </cell>
          <cell r="AR274">
            <v>0</v>
          </cell>
          <cell r="AS274">
            <v>0</v>
          </cell>
          <cell r="AT274">
            <v>0</v>
          </cell>
          <cell r="AX274">
            <v>0</v>
          </cell>
          <cell r="AY274">
            <v>0</v>
          </cell>
          <cell r="AZ274">
            <v>0</v>
          </cell>
          <cell r="BA274">
            <v>0</v>
          </cell>
          <cell r="BB274">
            <v>0</v>
          </cell>
          <cell r="BC274">
            <v>0</v>
          </cell>
          <cell r="BD274">
            <v>59</v>
          </cell>
          <cell r="BE274">
            <v>0</v>
          </cell>
          <cell r="BF274">
            <v>38350</v>
          </cell>
        </row>
        <row r="275">
          <cell r="A275">
            <v>176</v>
          </cell>
          <cell r="B275" t="str">
            <v>3.5.2</v>
          </cell>
          <cell r="C275" t="str">
            <v>DN 32</v>
          </cell>
          <cell r="D275" t="str">
            <v>pc</v>
          </cell>
          <cell r="E275">
            <v>45</v>
          </cell>
          <cell r="F275">
            <v>674</v>
          </cell>
          <cell r="G275">
            <v>30330</v>
          </cell>
          <cell r="H275">
            <v>0</v>
          </cell>
          <cell r="I275">
            <v>0</v>
          </cell>
          <cell r="J275">
            <v>-35</v>
          </cell>
          <cell r="K275">
            <v>0</v>
          </cell>
          <cell r="L275">
            <v>-23590</v>
          </cell>
          <cell r="M275">
            <v>10</v>
          </cell>
          <cell r="N275">
            <v>674</v>
          </cell>
          <cell r="O275">
            <v>6740</v>
          </cell>
          <cell r="P275">
            <v>9</v>
          </cell>
          <cell r="Q275">
            <v>6066</v>
          </cell>
          <cell r="R275">
            <v>0</v>
          </cell>
          <cell r="S275">
            <v>0</v>
          </cell>
          <cell r="T275">
            <v>9</v>
          </cell>
          <cell r="U275">
            <v>6066</v>
          </cell>
          <cell r="V275">
            <v>1</v>
          </cell>
          <cell r="W275">
            <v>674</v>
          </cell>
          <cell r="X275">
            <v>0</v>
          </cell>
          <cell r="Y275">
            <v>0</v>
          </cell>
          <cell r="AA275">
            <v>0</v>
          </cell>
          <cell r="AC275">
            <v>0</v>
          </cell>
          <cell r="AE275">
            <v>0</v>
          </cell>
          <cell r="AG275">
            <v>0</v>
          </cell>
          <cell r="AI275">
            <v>0</v>
          </cell>
          <cell r="AJ275">
            <v>4</v>
          </cell>
          <cell r="AK275">
            <v>2696</v>
          </cell>
          <cell r="AL275">
            <v>5</v>
          </cell>
          <cell r="AM275">
            <v>3370</v>
          </cell>
          <cell r="AO275">
            <v>0</v>
          </cell>
          <cell r="AQ275">
            <v>0</v>
          </cell>
          <cell r="AR275">
            <v>0</v>
          </cell>
          <cell r="AS275">
            <v>0</v>
          </cell>
          <cell r="AT275">
            <v>0</v>
          </cell>
          <cell r="AX275">
            <v>0</v>
          </cell>
          <cell r="AY275">
            <v>0</v>
          </cell>
          <cell r="AZ275">
            <v>0</v>
          </cell>
          <cell r="BA275">
            <v>0</v>
          </cell>
          <cell r="BB275">
            <v>0</v>
          </cell>
          <cell r="BC275">
            <v>0</v>
          </cell>
          <cell r="BD275">
            <v>-35</v>
          </cell>
          <cell r="BE275">
            <v>0</v>
          </cell>
          <cell r="BF275">
            <v>-23590</v>
          </cell>
        </row>
        <row r="276">
          <cell r="A276">
            <v>177</v>
          </cell>
          <cell r="B276" t="str">
            <v>3.5.3</v>
          </cell>
          <cell r="C276" t="str">
            <v>DN 40</v>
          </cell>
          <cell r="D276" t="str">
            <v>pc</v>
          </cell>
          <cell r="E276">
            <v>30</v>
          </cell>
          <cell r="F276">
            <v>690</v>
          </cell>
          <cell r="G276">
            <v>20700</v>
          </cell>
          <cell r="H276">
            <v>0</v>
          </cell>
          <cell r="I276">
            <v>0</v>
          </cell>
          <cell r="J276">
            <v>15</v>
          </cell>
          <cell r="K276">
            <v>0</v>
          </cell>
          <cell r="L276">
            <v>10350</v>
          </cell>
          <cell r="M276">
            <v>45</v>
          </cell>
          <cell r="N276">
            <v>690</v>
          </cell>
          <cell r="O276">
            <v>31050</v>
          </cell>
          <cell r="P276">
            <v>9</v>
          </cell>
          <cell r="Q276">
            <v>6210</v>
          </cell>
          <cell r="R276">
            <v>0</v>
          </cell>
          <cell r="S276">
            <v>0</v>
          </cell>
          <cell r="T276">
            <v>9</v>
          </cell>
          <cell r="U276">
            <v>6210</v>
          </cell>
          <cell r="V276">
            <v>36</v>
          </cell>
          <cell r="W276">
            <v>24840</v>
          </cell>
          <cell r="X276">
            <v>0</v>
          </cell>
          <cell r="Y276">
            <v>0</v>
          </cell>
          <cell r="AA276">
            <v>0</v>
          </cell>
          <cell r="AC276">
            <v>0</v>
          </cell>
          <cell r="AD276">
            <v>2</v>
          </cell>
          <cell r="AE276">
            <v>1380</v>
          </cell>
          <cell r="AG276">
            <v>0</v>
          </cell>
          <cell r="AI276">
            <v>0</v>
          </cell>
          <cell r="AJ276">
            <v>5</v>
          </cell>
          <cell r="AK276">
            <v>3450</v>
          </cell>
          <cell r="AL276">
            <v>2</v>
          </cell>
          <cell r="AM276">
            <v>1380</v>
          </cell>
          <cell r="AO276">
            <v>0</v>
          </cell>
          <cell r="AQ276">
            <v>0</v>
          </cell>
          <cell r="AR276">
            <v>0</v>
          </cell>
          <cell r="AS276">
            <v>0</v>
          </cell>
          <cell r="AT276">
            <v>0</v>
          </cell>
          <cell r="AX276">
            <v>0</v>
          </cell>
          <cell r="AY276">
            <v>0</v>
          </cell>
          <cell r="AZ276">
            <v>0</v>
          </cell>
          <cell r="BA276">
            <v>0</v>
          </cell>
          <cell r="BB276">
            <v>0</v>
          </cell>
          <cell r="BC276">
            <v>0</v>
          </cell>
          <cell r="BD276">
            <v>15</v>
          </cell>
          <cell r="BE276">
            <v>0</v>
          </cell>
          <cell r="BF276">
            <v>10350</v>
          </cell>
        </row>
        <row r="277">
          <cell r="A277">
            <v>178</v>
          </cell>
          <cell r="B277" t="str">
            <v>3.5.4</v>
          </cell>
          <cell r="C277" t="str">
            <v>DN 50</v>
          </cell>
          <cell r="D277" t="str">
            <v>pc</v>
          </cell>
          <cell r="E277">
            <v>40</v>
          </cell>
          <cell r="F277">
            <v>725</v>
          </cell>
          <cell r="G277">
            <v>29000</v>
          </cell>
          <cell r="H277">
            <v>0</v>
          </cell>
          <cell r="I277">
            <v>0</v>
          </cell>
          <cell r="J277">
            <v>90</v>
          </cell>
          <cell r="K277">
            <v>0</v>
          </cell>
          <cell r="L277">
            <v>65250</v>
          </cell>
          <cell r="M277">
            <v>130</v>
          </cell>
          <cell r="N277">
            <v>725</v>
          </cell>
          <cell r="O277">
            <v>94250</v>
          </cell>
          <cell r="P277">
            <v>21</v>
          </cell>
          <cell r="Q277">
            <v>15225</v>
          </cell>
          <cell r="R277">
            <v>0</v>
          </cell>
          <cell r="S277">
            <v>0</v>
          </cell>
          <cell r="T277">
            <v>21</v>
          </cell>
          <cell r="U277">
            <v>15225</v>
          </cell>
          <cell r="V277">
            <v>109</v>
          </cell>
          <cell r="W277">
            <v>79025</v>
          </cell>
          <cell r="X277">
            <v>0</v>
          </cell>
          <cell r="Y277">
            <v>0</v>
          </cell>
          <cell r="AA277">
            <v>0</v>
          </cell>
          <cell r="AC277">
            <v>0</v>
          </cell>
          <cell r="AD277">
            <v>6</v>
          </cell>
          <cell r="AE277">
            <v>4350</v>
          </cell>
          <cell r="AG277">
            <v>0</v>
          </cell>
          <cell r="AI277">
            <v>0</v>
          </cell>
          <cell r="AJ277">
            <v>9</v>
          </cell>
          <cell r="AK277">
            <v>6525</v>
          </cell>
          <cell r="AL277">
            <v>6</v>
          </cell>
          <cell r="AM277">
            <v>4350</v>
          </cell>
          <cell r="AO277">
            <v>0</v>
          </cell>
          <cell r="AQ277">
            <v>0</v>
          </cell>
          <cell r="AR277">
            <v>0</v>
          </cell>
          <cell r="AS277">
            <v>0</v>
          </cell>
          <cell r="AT277">
            <v>0</v>
          </cell>
          <cell r="AX277">
            <v>0</v>
          </cell>
          <cell r="AY277">
            <v>0</v>
          </cell>
          <cell r="AZ277">
            <v>0</v>
          </cell>
          <cell r="BA277">
            <v>0</v>
          </cell>
          <cell r="BB277">
            <v>0</v>
          </cell>
          <cell r="BC277">
            <v>0</v>
          </cell>
          <cell r="BD277">
            <v>90</v>
          </cell>
          <cell r="BE277">
            <v>0</v>
          </cell>
          <cell r="BF277">
            <v>65250</v>
          </cell>
        </row>
        <row r="278">
          <cell r="A278">
            <v>179</v>
          </cell>
          <cell r="B278" t="str">
            <v>3.5.5</v>
          </cell>
          <cell r="C278" t="str">
            <v>DN 80</v>
          </cell>
          <cell r="D278" t="str">
            <v>pc</v>
          </cell>
          <cell r="E278">
            <v>5</v>
          </cell>
          <cell r="F278">
            <v>906.25</v>
          </cell>
          <cell r="G278">
            <v>4531.25</v>
          </cell>
          <cell r="H278">
            <v>0</v>
          </cell>
          <cell r="I278">
            <v>0</v>
          </cell>
          <cell r="J278">
            <v>0</v>
          </cell>
          <cell r="K278">
            <v>0</v>
          </cell>
          <cell r="L278">
            <v>0</v>
          </cell>
          <cell r="M278">
            <v>5</v>
          </cell>
          <cell r="N278">
            <v>906.25</v>
          </cell>
          <cell r="O278">
            <v>4531.25</v>
          </cell>
          <cell r="P278">
            <v>18</v>
          </cell>
          <cell r="Q278">
            <v>16312.5</v>
          </cell>
          <cell r="R278">
            <v>0</v>
          </cell>
          <cell r="S278">
            <v>0</v>
          </cell>
          <cell r="T278">
            <v>18</v>
          </cell>
          <cell r="U278">
            <v>16312.5</v>
          </cell>
          <cell r="V278">
            <v>-13</v>
          </cell>
          <cell r="W278">
            <v>-11781.25</v>
          </cell>
          <cell r="X278">
            <v>0</v>
          </cell>
          <cell r="Y278">
            <v>0</v>
          </cell>
          <cell r="AA278">
            <v>0</v>
          </cell>
          <cell r="AC278">
            <v>0</v>
          </cell>
          <cell r="AD278">
            <v>5</v>
          </cell>
          <cell r="AE278">
            <v>4531.25</v>
          </cell>
          <cell r="AG278">
            <v>0</v>
          </cell>
          <cell r="AI278">
            <v>0</v>
          </cell>
          <cell r="AJ278">
            <v>11</v>
          </cell>
          <cell r="AK278">
            <v>9968.75</v>
          </cell>
          <cell r="AL278">
            <v>2</v>
          </cell>
          <cell r="AM278">
            <v>1812.5</v>
          </cell>
          <cell r="AO278">
            <v>0</v>
          </cell>
          <cell r="AQ278">
            <v>0</v>
          </cell>
          <cell r="AR278">
            <v>0</v>
          </cell>
          <cell r="AS278">
            <v>0</v>
          </cell>
          <cell r="AT278">
            <v>0</v>
          </cell>
          <cell r="AX278">
            <v>0</v>
          </cell>
          <cell r="AY278">
            <v>0</v>
          </cell>
          <cell r="AZ278">
            <v>0</v>
          </cell>
          <cell r="BA278">
            <v>0</v>
          </cell>
          <cell r="BB278">
            <v>0</v>
          </cell>
          <cell r="BC278">
            <v>0</v>
          </cell>
          <cell r="BD278">
            <v>0</v>
          </cell>
          <cell r="BE278">
            <v>0</v>
          </cell>
          <cell r="BF278">
            <v>0</v>
          </cell>
        </row>
        <row r="279">
          <cell r="A279">
            <v>180</v>
          </cell>
          <cell r="B279" t="str">
            <v>3.5.6</v>
          </cell>
          <cell r="C279" t="str">
            <v>DN 100</v>
          </cell>
          <cell r="D279" t="str">
            <v>pc</v>
          </cell>
          <cell r="E279">
            <v>3</v>
          </cell>
          <cell r="F279">
            <v>1132.81</v>
          </cell>
          <cell r="G279">
            <v>3398.43</v>
          </cell>
          <cell r="H279">
            <v>0</v>
          </cell>
          <cell r="I279">
            <v>0</v>
          </cell>
          <cell r="J279">
            <v>2</v>
          </cell>
          <cell r="K279">
            <v>0</v>
          </cell>
          <cell r="L279">
            <v>2265.6199999999994</v>
          </cell>
          <cell r="M279">
            <v>5</v>
          </cell>
          <cell r="N279">
            <v>1132.81</v>
          </cell>
          <cell r="O279">
            <v>5664.0499999999993</v>
          </cell>
          <cell r="P279">
            <v>9</v>
          </cell>
          <cell r="Q279">
            <v>10195.290000000001</v>
          </cell>
          <cell r="R279">
            <v>0</v>
          </cell>
          <cell r="S279">
            <v>0</v>
          </cell>
          <cell r="T279">
            <v>9</v>
          </cell>
          <cell r="U279">
            <v>10195.290000000001</v>
          </cell>
          <cell r="V279">
            <v>-4</v>
          </cell>
          <cell r="W279">
            <v>-4531.2400000000016</v>
          </cell>
          <cell r="X279">
            <v>0</v>
          </cell>
          <cell r="Y279">
            <v>0</v>
          </cell>
          <cell r="AA279">
            <v>0</v>
          </cell>
          <cell r="AC279">
            <v>0</v>
          </cell>
          <cell r="AE279">
            <v>0</v>
          </cell>
          <cell r="AG279">
            <v>0</v>
          </cell>
          <cell r="AI279">
            <v>0</v>
          </cell>
          <cell r="AJ279">
            <v>7</v>
          </cell>
          <cell r="AK279">
            <v>7929.67</v>
          </cell>
          <cell r="AL279">
            <v>2</v>
          </cell>
          <cell r="AM279">
            <v>2265.62</v>
          </cell>
          <cell r="AO279">
            <v>0</v>
          </cell>
          <cell r="AQ279">
            <v>0</v>
          </cell>
          <cell r="AR279">
            <v>0</v>
          </cell>
          <cell r="AS279">
            <v>0</v>
          </cell>
          <cell r="AT279">
            <v>0</v>
          </cell>
          <cell r="AX279">
            <v>0</v>
          </cell>
          <cell r="AY279">
            <v>0</v>
          </cell>
          <cell r="AZ279">
            <v>0</v>
          </cell>
          <cell r="BA279">
            <v>0</v>
          </cell>
          <cell r="BB279">
            <v>0</v>
          </cell>
          <cell r="BC279">
            <v>0</v>
          </cell>
          <cell r="BD279">
            <v>2</v>
          </cell>
          <cell r="BE279">
            <v>0</v>
          </cell>
          <cell r="BF279">
            <v>2265.6199999999994</v>
          </cell>
        </row>
        <row r="280">
          <cell r="B280" t="str">
            <v>3.6</v>
          </cell>
          <cell r="C280" t="str">
            <v>Wall mounted  water meter boxes</v>
          </cell>
          <cell r="Z280" t="str">
            <v>x</v>
          </cell>
        </row>
        <row r="281">
          <cell r="C281" t="str">
            <v>Supply and installation of wall mounted water meter boxes as specified, including all fixing works and material, the item also including two valves, necessary thread adapters, the water meter installation set with back flow preventor and water meter subst</v>
          </cell>
          <cell r="Z281" t="str">
            <v>x</v>
          </cell>
        </row>
        <row r="282">
          <cell r="A282">
            <v>181</v>
          </cell>
          <cell r="B282" t="str">
            <v>3.6.1</v>
          </cell>
          <cell r="C282" t="str">
            <v>DN 25</v>
          </cell>
          <cell r="D282" t="str">
            <v>pc</v>
          </cell>
          <cell r="E282">
            <v>340</v>
          </cell>
          <cell r="F282">
            <v>150</v>
          </cell>
          <cell r="G282">
            <v>51000</v>
          </cell>
          <cell r="H282">
            <v>0</v>
          </cell>
          <cell r="I282">
            <v>0</v>
          </cell>
          <cell r="J282">
            <v>-340</v>
          </cell>
          <cell r="K282">
            <v>0</v>
          </cell>
          <cell r="L282">
            <v>-51000</v>
          </cell>
          <cell r="M282">
            <v>0</v>
          </cell>
          <cell r="N282">
            <v>150</v>
          </cell>
          <cell r="O282">
            <v>0</v>
          </cell>
          <cell r="P282">
            <v>0</v>
          </cell>
          <cell r="Q282">
            <v>0</v>
          </cell>
          <cell r="R282">
            <v>0</v>
          </cell>
          <cell r="S282">
            <v>0</v>
          </cell>
          <cell r="T282">
            <v>0</v>
          </cell>
          <cell r="U282">
            <v>0</v>
          </cell>
          <cell r="V282">
            <v>0</v>
          </cell>
          <cell r="W282">
            <v>0</v>
          </cell>
          <cell r="X282">
            <v>0</v>
          </cell>
          <cell r="Y282">
            <v>0</v>
          </cell>
          <cell r="AA282">
            <v>0</v>
          </cell>
          <cell r="AC282">
            <v>0</v>
          </cell>
          <cell r="AE282">
            <v>0</v>
          </cell>
          <cell r="AG282">
            <v>0</v>
          </cell>
          <cell r="AI282">
            <v>0</v>
          </cell>
          <cell r="AK282">
            <v>0</v>
          </cell>
          <cell r="AM282">
            <v>0</v>
          </cell>
          <cell r="AO282">
            <v>0</v>
          </cell>
          <cell r="AQ282">
            <v>0</v>
          </cell>
          <cell r="AR282">
            <v>0</v>
          </cell>
          <cell r="AS282">
            <v>0</v>
          </cell>
          <cell r="AT282">
            <v>0</v>
          </cell>
          <cell r="AX282">
            <v>0</v>
          </cell>
          <cell r="AY282">
            <v>0</v>
          </cell>
          <cell r="AZ282">
            <v>0</v>
          </cell>
          <cell r="BA282">
            <v>0</v>
          </cell>
          <cell r="BB282">
            <v>0</v>
          </cell>
          <cell r="BC282">
            <v>0</v>
          </cell>
          <cell r="BD282">
            <v>-340</v>
          </cell>
          <cell r="BE282">
            <v>0</v>
          </cell>
          <cell r="BF282">
            <v>-51000</v>
          </cell>
        </row>
        <row r="283">
          <cell r="A283">
            <v>182</v>
          </cell>
          <cell r="B283" t="str">
            <v>3.6.2</v>
          </cell>
          <cell r="C283" t="str">
            <v>DN 32</v>
          </cell>
          <cell r="D283" t="str">
            <v>pc</v>
          </cell>
          <cell r="E283">
            <v>15</v>
          </cell>
          <cell r="F283">
            <v>160</v>
          </cell>
          <cell r="G283">
            <v>2400</v>
          </cell>
          <cell r="H283">
            <v>0</v>
          </cell>
          <cell r="I283">
            <v>0</v>
          </cell>
          <cell r="J283">
            <v>-15</v>
          </cell>
          <cell r="K283">
            <v>0</v>
          </cell>
          <cell r="L283">
            <v>-2400</v>
          </cell>
          <cell r="M283">
            <v>0</v>
          </cell>
          <cell r="N283">
            <v>160</v>
          </cell>
          <cell r="O283">
            <v>0</v>
          </cell>
          <cell r="P283">
            <v>0</v>
          </cell>
          <cell r="Q283">
            <v>0</v>
          </cell>
          <cell r="R283">
            <v>0</v>
          </cell>
          <cell r="S283">
            <v>0</v>
          </cell>
          <cell r="T283">
            <v>0</v>
          </cell>
          <cell r="U283">
            <v>0</v>
          </cell>
          <cell r="V283">
            <v>0</v>
          </cell>
          <cell r="W283">
            <v>0</v>
          </cell>
          <cell r="X283">
            <v>0</v>
          </cell>
          <cell r="Y283">
            <v>0</v>
          </cell>
          <cell r="AA283">
            <v>0</v>
          </cell>
          <cell r="AC283">
            <v>0</v>
          </cell>
          <cell r="AE283">
            <v>0</v>
          </cell>
          <cell r="AG283">
            <v>0</v>
          </cell>
          <cell r="AI283">
            <v>0</v>
          </cell>
          <cell r="AK283">
            <v>0</v>
          </cell>
          <cell r="AM283">
            <v>0</v>
          </cell>
          <cell r="AO283">
            <v>0</v>
          </cell>
          <cell r="AQ283">
            <v>0</v>
          </cell>
          <cell r="AR283">
            <v>0</v>
          </cell>
          <cell r="AS283">
            <v>0</v>
          </cell>
          <cell r="AT283">
            <v>0</v>
          </cell>
          <cell r="AX283">
            <v>0</v>
          </cell>
          <cell r="AY283">
            <v>0</v>
          </cell>
          <cell r="AZ283">
            <v>0</v>
          </cell>
          <cell r="BA283">
            <v>0</v>
          </cell>
          <cell r="BB283">
            <v>0</v>
          </cell>
          <cell r="BC283">
            <v>0</v>
          </cell>
          <cell r="BD283">
            <v>-15</v>
          </cell>
          <cell r="BE283">
            <v>0</v>
          </cell>
          <cell r="BF283">
            <v>-2400</v>
          </cell>
        </row>
        <row r="284">
          <cell r="A284">
            <v>183</v>
          </cell>
          <cell r="B284" t="str">
            <v>3.6.3</v>
          </cell>
          <cell r="C284" t="str">
            <v>DN 40</v>
          </cell>
          <cell r="D284" t="str">
            <v>pc</v>
          </cell>
          <cell r="E284">
            <v>85</v>
          </cell>
          <cell r="F284">
            <v>170</v>
          </cell>
          <cell r="G284">
            <v>14450</v>
          </cell>
          <cell r="H284">
            <v>0</v>
          </cell>
          <cell r="I284">
            <v>0</v>
          </cell>
          <cell r="J284">
            <v>-85</v>
          </cell>
          <cell r="K284">
            <v>0</v>
          </cell>
          <cell r="L284">
            <v>-14450</v>
          </cell>
          <cell r="M284">
            <v>0</v>
          </cell>
          <cell r="N284">
            <v>170</v>
          </cell>
          <cell r="O284">
            <v>0</v>
          </cell>
          <cell r="P284">
            <v>0</v>
          </cell>
          <cell r="Q284">
            <v>0</v>
          </cell>
          <cell r="R284">
            <v>0</v>
          </cell>
          <cell r="S284">
            <v>0</v>
          </cell>
          <cell r="T284">
            <v>0</v>
          </cell>
          <cell r="U284">
            <v>0</v>
          </cell>
          <cell r="V284">
            <v>0</v>
          </cell>
          <cell r="W284">
            <v>0</v>
          </cell>
          <cell r="X284">
            <v>0</v>
          </cell>
          <cell r="Y284">
            <v>0</v>
          </cell>
          <cell r="AA284">
            <v>0</v>
          </cell>
          <cell r="AC284">
            <v>0</v>
          </cell>
          <cell r="AE284">
            <v>0</v>
          </cell>
          <cell r="AG284">
            <v>0</v>
          </cell>
          <cell r="AI284">
            <v>0</v>
          </cell>
          <cell r="AK284">
            <v>0</v>
          </cell>
          <cell r="AM284">
            <v>0</v>
          </cell>
          <cell r="AO284">
            <v>0</v>
          </cell>
          <cell r="AQ284">
            <v>0</v>
          </cell>
          <cell r="AR284">
            <v>0</v>
          </cell>
          <cell r="AS284">
            <v>0</v>
          </cell>
          <cell r="AT284">
            <v>0</v>
          </cell>
          <cell r="AX284">
            <v>0</v>
          </cell>
          <cell r="AY284">
            <v>0</v>
          </cell>
          <cell r="AZ284">
            <v>0</v>
          </cell>
          <cell r="BA284">
            <v>0</v>
          </cell>
          <cell r="BB284">
            <v>0</v>
          </cell>
          <cell r="BC284">
            <v>0</v>
          </cell>
          <cell r="BD284">
            <v>-85</v>
          </cell>
          <cell r="BE284">
            <v>0</v>
          </cell>
          <cell r="BF284">
            <v>-14450</v>
          </cell>
        </row>
        <row r="285">
          <cell r="A285">
            <v>184</v>
          </cell>
          <cell r="B285" t="str">
            <v>3.6.4</v>
          </cell>
          <cell r="C285" t="str">
            <v>DN 50</v>
          </cell>
          <cell r="D285" t="str">
            <v>pc</v>
          </cell>
          <cell r="E285">
            <v>145</v>
          </cell>
          <cell r="F285">
            <v>190</v>
          </cell>
          <cell r="G285">
            <v>27550</v>
          </cell>
          <cell r="H285">
            <v>0</v>
          </cell>
          <cell r="I285">
            <v>0</v>
          </cell>
          <cell r="J285">
            <v>-145</v>
          </cell>
          <cell r="K285">
            <v>0</v>
          </cell>
          <cell r="L285">
            <v>-27550</v>
          </cell>
          <cell r="M285">
            <v>0</v>
          </cell>
          <cell r="N285">
            <v>190</v>
          </cell>
          <cell r="O285">
            <v>0</v>
          </cell>
          <cell r="P285">
            <v>0</v>
          </cell>
          <cell r="Q285">
            <v>0</v>
          </cell>
          <cell r="R285">
            <v>0</v>
          </cell>
          <cell r="S285">
            <v>0</v>
          </cell>
          <cell r="T285">
            <v>0</v>
          </cell>
          <cell r="U285">
            <v>0</v>
          </cell>
          <cell r="V285">
            <v>0</v>
          </cell>
          <cell r="W285">
            <v>0</v>
          </cell>
          <cell r="X285">
            <v>0</v>
          </cell>
          <cell r="Y285">
            <v>0</v>
          </cell>
          <cell r="AA285">
            <v>0</v>
          </cell>
          <cell r="AC285">
            <v>0</v>
          </cell>
          <cell r="AE285">
            <v>0</v>
          </cell>
          <cell r="AG285">
            <v>0</v>
          </cell>
          <cell r="AI285">
            <v>0</v>
          </cell>
          <cell r="AK285">
            <v>0</v>
          </cell>
          <cell r="AM285">
            <v>0</v>
          </cell>
          <cell r="AO285">
            <v>0</v>
          </cell>
          <cell r="AQ285">
            <v>0</v>
          </cell>
          <cell r="AR285">
            <v>0</v>
          </cell>
          <cell r="AS285">
            <v>0</v>
          </cell>
          <cell r="AT285">
            <v>0</v>
          </cell>
          <cell r="AX285">
            <v>0</v>
          </cell>
          <cell r="AY285">
            <v>0</v>
          </cell>
          <cell r="AZ285">
            <v>0</v>
          </cell>
          <cell r="BA285">
            <v>0</v>
          </cell>
          <cell r="BB285">
            <v>0</v>
          </cell>
          <cell r="BC285">
            <v>0</v>
          </cell>
          <cell r="BD285">
            <v>-145</v>
          </cell>
          <cell r="BE285">
            <v>0</v>
          </cell>
          <cell r="BF285">
            <v>-27550</v>
          </cell>
        </row>
        <row r="286">
          <cell r="B286" t="str">
            <v>3.7</v>
          </cell>
          <cell r="C286" t="str">
            <v xml:space="preserve">Water meter installation set for wall mounting of bulk meters </v>
          </cell>
          <cell r="Z286" t="str">
            <v>x</v>
          </cell>
        </row>
        <row r="287">
          <cell r="C287" t="str">
            <v>Supply and installation of water meter mounting set for wall mounted installation of bulk water meters in existing buildings (without box and without water meter!). All works and fixing material included, for the following water meter size (include also w</v>
          </cell>
          <cell r="Z287" t="str">
            <v>x</v>
          </cell>
        </row>
        <row r="288">
          <cell r="A288">
            <v>185</v>
          </cell>
          <cell r="B288" t="str">
            <v>3.7.1</v>
          </cell>
          <cell r="C288" t="str">
            <v>DN 80</v>
          </cell>
          <cell r="D288" t="str">
            <v>pc</v>
          </cell>
          <cell r="E288">
            <v>25</v>
          </cell>
          <cell r="F288">
            <v>35</v>
          </cell>
          <cell r="G288">
            <v>875</v>
          </cell>
          <cell r="H288">
            <v>0</v>
          </cell>
          <cell r="I288">
            <v>0</v>
          </cell>
          <cell r="J288">
            <v>0</v>
          </cell>
          <cell r="K288">
            <v>0</v>
          </cell>
          <cell r="L288">
            <v>0</v>
          </cell>
          <cell r="M288">
            <v>25</v>
          </cell>
          <cell r="N288">
            <v>35</v>
          </cell>
          <cell r="O288">
            <v>875</v>
          </cell>
          <cell r="P288">
            <v>0</v>
          </cell>
          <cell r="Q288">
            <v>0</v>
          </cell>
          <cell r="R288">
            <v>0</v>
          </cell>
          <cell r="S288">
            <v>0</v>
          </cell>
          <cell r="T288">
            <v>0</v>
          </cell>
          <cell r="U288">
            <v>0</v>
          </cell>
          <cell r="V288">
            <v>25</v>
          </cell>
          <cell r="W288">
            <v>875</v>
          </cell>
          <cell r="X288">
            <v>0</v>
          </cell>
          <cell r="Y288">
            <v>0</v>
          </cell>
          <cell r="AA288">
            <v>0</v>
          </cell>
          <cell r="AC288">
            <v>0</v>
          </cell>
          <cell r="AE288">
            <v>0</v>
          </cell>
          <cell r="AG288">
            <v>0</v>
          </cell>
          <cell r="AI288">
            <v>0</v>
          </cell>
          <cell r="AK288">
            <v>0</v>
          </cell>
          <cell r="AM288">
            <v>0</v>
          </cell>
          <cell r="AO288">
            <v>0</v>
          </cell>
          <cell r="AQ288">
            <v>0</v>
          </cell>
          <cell r="AR288">
            <v>0</v>
          </cell>
          <cell r="AS288">
            <v>0</v>
          </cell>
          <cell r="AT288">
            <v>0</v>
          </cell>
          <cell r="AX288">
            <v>0</v>
          </cell>
          <cell r="AY288">
            <v>0</v>
          </cell>
          <cell r="AZ288">
            <v>0</v>
          </cell>
          <cell r="BA288">
            <v>0</v>
          </cell>
          <cell r="BB288">
            <v>0</v>
          </cell>
          <cell r="BC288">
            <v>0</v>
          </cell>
          <cell r="BD288">
            <v>0</v>
          </cell>
          <cell r="BE288">
            <v>0</v>
          </cell>
          <cell r="BF288">
            <v>0</v>
          </cell>
        </row>
        <row r="289">
          <cell r="A289">
            <v>186</v>
          </cell>
          <cell r="B289" t="str">
            <v>3.7.2</v>
          </cell>
          <cell r="C289" t="str">
            <v>DN 100</v>
          </cell>
          <cell r="D289" t="str">
            <v>pc</v>
          </cell>
          <cell r="E289">
            <v>1</v>
          </cell>
          <cell r="F289">
            <v>45</v>
          </cell>
          <cell r="G289">
            <v>45</v>
          </cell>
          <cell r="H289">
            <v>0</v>
          </cell>
          <cell r="I289">
            <v>0</v>
          </cell>
          <cell r="J289">
            <v>0</v>
          </cell>
          <cell r="K289">
            <v>0</v>
          </cell>
          <cell r="L289">
            <v>0</v>
          </cell>
          <cell r="M289">
            <v>1</v>
          </cell>
          <cell r="N289">
            <v>45</v>
          </cell>
          <cell r="O289">
            <v>45</v>
          </cell>
          <cell r="P289">
            <v>0</v>
          </cell>
          <cell r="Q289">
            <v>0</v>
          </cell>
          <cell r="R289">
            <v>0</v>
          </cell>
          <cell r="S289">
            <v>0</v>
          </cell>
          <cell r="T289">
            <v>0</v>
          </cell>
          <cell r="U289">
            <v>0</v>
          </cell>
          <cell r="V289">
            <v>1</v>
          </cell>
          <cell r="W289">
            <v>45</v>
          </cell>
          <cell r="X289">
            <v>0</v>
          </cell>
          <cell r="Y289">
            <v>0</v>
          </cell>
          <cell r="AA289">
            <v>0</v>
          </cell>
          <cell r="AC289">
            <v>0</v>
          </cell>
          <cell r="AE289">
            <v>0</v>
          </cell>
          <cell r="AG289">
            <v>0</v>
          </cell>
          <cell r="AI289">
            <v>0</v>
          </cell>
          <cell r="AK289">
            <v>0</v>
          </cell>
          <cell r="AM289">
            <v>0</v>
          </cell>
          <cell r="AO289">
            <v>0</v>
          </cell>
          <cell r="AQ289">
            <v>0</v>
          </cell>
          <cell r="AR289">
            <v>0</v>
          </cell>
          <cell r="AS289">
            <v>0</v>
          </cell>
          <cell r="AT289">
            <v>0</v>
          </cell>
          <cell r="AX289">
            <v>0</v>
          </cell>
          <cell r="AY289">
            <v>0</v>
          </cell>
          <cell r="AZ289">
            <v>0</v>
          </cell>
          <cell r="BA289">
            <v>0</v>
          </cell>
          <cell r="BB289">
            <v>0</v>
          </cell>
          <cell r="BC289">
            <v>0</v>
          </cell>
          <cell r="BD289">
            <v>0</v>
          </cell>
          <cell r="BE289">
            <v>0</v>
          </cell>
          <cell r="BF289">
            <v>0</v>
          </cell>
        </row>
        <row r="290">
          <cell r="C290" t="str">
            <v>P2-B Distribution System</v>
          </cell>
          <cell r="Z290" t="str">
            <v>x</v>
          </cell>
        </row>
        <row r="291">
          <cell r="B291" t="str">
            <v>1.0</v>
          </cell>
          <cell r="C291" t="str">
            <v>GENERAL ITEMS</v>
          </cell>
          <cell r="Z291" t="str">
            <v>x</v>
          </cell>
        </row>
        <row r="292">
          <cell r="B292" t="str">
            <v>1.1</v>
          </cell>
          <cell r="C292" t="str">
            <v>Contractual Requirements</v>
          </cell>
          <cell r="Z292" t="str">
            <v>x</v>
          </cell>
        </row>
        <row r="293">
          <cell r="A293">
            <v>187</v>
          </cell>
          <cell r="B293" t="str">
            <v>1.1.1</v>
          </cell>
          <cell r="C293" t="str">
            <v>Provide Performance and Advance Payment Guarantee in accordance with  Conditions of Contract</v>
          </cell>
          <cell r="D293" t="str">
            <v>L.S.</v>
          </cell>
          <cell r="E293">
            <v>1</v>
          </cell>
          <cell r="F293">
            <v>1000</v>
          </cell>
          <cell r="G293">
            <v>1000</v>
          </cell>
          <cell r="H293">
            <v>0</v>
          </cell>
          <cell r="I293">
            <v>0</v>
          </cell>
          <cell r="J293">
            <v>0</v>
          </cell>
          <cell r="K293">
            <v>0</v>
          </cell>
          <cell r="L293">
            <v>0</v>
          </cell>
          <cell r="M293">
            <v>1</v>
          </cell>
          <cell r="N293">
            <v>1000</v>
          </cell>
          <cell r="O293">
            <v>1000</v>
          </cell>
          <cell r="P293">
            <v>1</v>
          </cell>
          <cell r="Q293">
            <v>1000</v>
          </cell>
          <cell r="R293">
            <v>0</v>
          </cell>
          <cell r="S293">
            <v>0</v>
          </cell>
          <cell r="T293">
            <v>1</v>
          </cell>
          <cell r="U293">
            <v>1000</v>
          </cell>
          <cell r="V293">
            <v>0</v>
          </cell>
          <cell r="W293">
            <v>0</v>
          </cell>
          <cell r="X293">
            <v>1</v>
          </cell>
          <cell r="Y293">
            <v>1000</v>
          </cell>
          <cell r="AA293">
            <v>0</v>
          </cell>
          <cell r="AC293">
            <v>0</v>
          </cell>
          <cell r="AE293">
            <v>0</v>
          </cell>
          <cell r="AG293">
            <v>0</v>
          </cell>
          <cell r="AI293">
            <v>0</v>
          </cell>
          <cell r="AK293">
            <v>0</v>
          </cell>
          <cell r="AM293">
            <v>0</v>
          </cell>
          <cell r="AO293">
            <v>0</v>
          </cell>
          <cell r="AQ293">
            <v>0</v>
          </cell>
          <cell r="AR293">
            <v>0</v>
          </cell>
          <cell r="AS293">
            <v>0</v>
          </cell>
          <cell r="AT293">
            <v>0</v>
          </cell>
          <cell r="AX293">
            <v>0</v>
          </cell>
          <cell r="AY293">
            <v>0</v>
          </cell>
          <cell r="AZ293">
            <v>0</v>
          </cell>
          <cell r="BA293">
            <v>0</v>
          </cell>
          <cell r="BB293">
            <v>0</v>
          </cell>
          <cell r="BC293">
            <v>0</v>
          </cell>
          <cell r="BD293">
            <v>0</v>
          </cell>
          <cell r="BE293">
            <v>0</v>
          </cell>
          <cell r="BF293">
            <v>0</v>
          </cell>
        </row>
        <row r="294">
          <cell r="A294">
            <v>188</v>
          </cell>
          <cell r="B294" t="str">
            <v>1.1.2</v>
          </cell>
          <cell r="C294" t="str">
            <v>Provide Insurances, in accordance with clause 18 of the Conditions of Contract</v>
          </cell>
          <cell r="D294" t="str">
            <v>L.S.</v>
          </cell>
          <cell r="E294">
            <v>1</v>
          </cell>
          <cell r="F294">
            <v>1000</v>
          </cell>
          <cell r="G294">
            <v>1000</v>
          </cell>
          <cell r="H294">
            <v>0</v>
          </cell>
          <cell r="I294">
            <v>0</v>
          </cell>
          <cell r="J294">
            <v>0</v>
          </cell>
          <cell r="K294">
            <v>0</v>
          </cell>
          <cell r="L294">
            <v>0</v>
          </cell>
          <cell r="M294">
            <v>1</v>
          </cell>
          <cell r="N294">
            <v>1000</v>
          </cell>
          <cell r="O294">
            <v>1000</v>
          </cell>
          <cell r="P294">
            <v>1</v>
          </cell>
          <cell r="Q294">
            <v>1000</v>
          </cell>
          <cell r="R294">
            <v>0</v>
          </cell>
          <cell r="S294">
            <v>0</v>
          </cell>
          <cell r="T294">
            <v>1</v>
          </cell>
          <cell r="U294">
            <v>1000</v>
          </cell>
          <cell r="V294">
            <v>0</v>
          </cell>
          <cell r="W294">
            <v>0</v>
          </cell>
          <cell r="X294">
            <v>1</v>
          </cell>
          <cell r="Y294">
            <v>1000</v>
          </cell>
          <cell r="AA294">
            <v>0</v>
          </cell>
          <cell r="AC294">
            <v>0</v>
          </cell>
          <cell r="AE294">
            <v>0</v>
          </cell>
          <cell r="AG294">
            <v>0</v>
          </cell>
          <cell r="AI294">
            <v>0</v>
          </cell>
          <cell r="AK294">
            <v>0</v>
          </cell>
          <cell r="AM294">
            <v>0</v>
          </cell>
          <cell r="AO294">
            <v>0</v>
          </cell>
          <cell r="AQ294">
            <v>0</v>
          </cell>
          <cell r="AR294">
            <v>0</v>
          </cell>
          <cell r="AS294">
            <v>0</v>
          </cell>
          <cell r="AT294">
            <v>0</v>
          </cell>
          <cell r="AX294">
            <v>0</v>
          </cell>
          <cell r="AY294">
            <v>0</v>
          </cell>
          <cell r="AZ294">
            <v>0</v>
          </cell>
          <cell r="BA294">
            <v>0</v>
          </cell>
          <cell r="BB294">
            <v>0</v>
          </cell>
          <cell r="BC294">
            <v>0</v>
          </cell>
          <cell r="BD294">
            <v>0</v>
          </cell>
          <cell r="BE294">
            <v>0</v>
          </cell>
          <cell r="BF294">
            <v>0</v>
          </cell>
        </row>
        <row r="295">
          <cell r="A295">
            <v>189</v>
          </cell>
          <cell r="B295" t="str">
            <v>1.1.3</v>
          </cell>
          <cell r="C295" t="str">
            <v>Provision of all as-built documentation for the Works as per Contract and Specification</v>
          </cell>
          <cell r="D295" t="str">
            <v>L.S.</v>
          </cell>
          <cell r="E295">
            <v>1</v>
          </cell>
          <cell r="F295">
            <v>1000</v>
          </cell>
          <cell r="G295">
            <v>1000</v>
          </cell>
          <cell r="H295">
            <v>0</v>
          </cell>
          <cell r="I295">
            <v>0</v>
          </cell>
          <cell r="J295">
            <v>0</v>
          </cell>
          <cell r="K295">
            <v>0</v>
          </cell>
          <cell r="L295">
            <v>0</v>
          </cell>
          <cell r="M295">
            <v>1</v>
          </cell>
          <cell r="N295">
            <v>1000</v>
          </cell>
          <cell r="O295">
            <v>1000</v>
          </cell>
          <cell r="P295">
            <v>1</v>
          </cell>
          <cell r="Q295">
            <v>1000</v>
          </cell>
          <cell r="R295">
            <v>0</v>
          </cell>
          <cell r="S295">
            <v>0</v>
          </cell>
          <cell r="T295">
            <v>1</v>
          </cell>
          <cell r="U295">
            <v>1000</v>
          </cell>
          <cell r="V295">
            <v>0</v>
          </cell>
          <cell r="W295">
            <v>0</v>
          </cell>
          <cell r="X295">
            <v>0</v>
          </cell>
          <cell r="Y295">
            <v>0</v>
          </cell>
          <cell r="AA295">
            <v>0</v>
          </cell>
          <cell r="AC295">
            <v>0</v>
          </cell>
          <cell r="AE295">
            <v>0</v>
          </cell>
          <cell r="AG295">
            <v>0</v>
          </cell>
          <cell r="AH295">
            <v>1</v>
          </cell>
          <cell r="AI295">
            <v>1000</v>
          </cell>
          <cell r="AK295">
            <v>0</v>
          </cell>
          <cell r="AM295">
            <v>0</v>
          </cell>
          <cell r="AO295">
            <v>0</v>
          </cell>
          <cell r="AQ295">
            <v>0</v>
          </cell>
          <cell r="AR295">
            <v>0</v>
          </cell>
          <cell r="AS295">
            <v>0</v>
          </cell>
          <cell r="AT295">
            <v>0</v>
          </cell>
          <cell r="AX295">
            <v>0</v>
          </cell>
          <cell r="AY295">
            <v>0</v>
          </cell>
          <cell r="AZ295">
            <v>0</v>
          </cell>
          <cell r="BA295">
            <v>0</v>
          </cell>
          <cell r="BB295">
            <v>0</v>
          </cell>
          <cell r="BC295">
            <v>0</v>
          </cell>
          <cell r="BD295">
            <v>0</v>
          </cell>
          <cell r="BE295">
            <v>0</v>
          </cell>
          <cell r="BF295">
            <v>0</v>
          </cell>
        </row>
        <row r="296">
          <cell r="A296">
            <v>190</v>
          </cell>
          <cell r="B296" t="str">
            <v>1.1.4</v>
          </cell>
          <cell r="C296" t="str">
            <v>Provision of Operation and Maintenance Manuals for the works as detailed in the Contract and Specification</v>
          </cell>
          <cell r="D296" t="str">
            <v>L.S.</v>
          </cell>
          <cell r="E296">
            <v>1</v>
          </cell>
          <cell r="F296">
            <v>100</v>
          </cell>
          <cell r="G296">
            <v>100</v>
          </cell>
          <cell r="H296">
            <v>0</v>
          </cell>
          <cell r="I296">
            <v>0</v>
          </cell>
          <cell r="J296">
            <v>0</v>
          </cell>
          <cell r="K296">
            <v>0</v>
          </cell>
          <cell r="L296">
            <v>0</v>
          </cell>
          <cell r="M296">
            <v>1</v>
          </cell>
          <cell r="N296">
            <v>100</v>
          </cell>
          <cell r="O296">
            <v>100</v>
          </cell>
          <cell r="P296">
            <v>0</v>
          </cell>
          <cell r="Q296">
            <v>0</v>
          </cell>
          <cell r="R296">
            <v>0</v>
          </cell>
          <cell r="S296">
            <v>0</v>
          </cell>
          <cell r="T296">
            <v>0</v>
          </cell>
          <cell r="U296">
            <v>0</v>
          </cell>
          <cell r="V296">
            <v>1</v>
          </cell>
          <cell r="W296">
            <v>100</v>
          </cell>
          <cell r="X296">
            <v>0</v>
          </cell>
          <cell r="Y296">
            <v>0</v>
          </cell>
          <cell r="AA296">
            <v>0</v>
          </cell>
          <cell r="AC296">
            <v>0</v>
          </cell>
          <cell r="AE296">
            <v>0</v>
          </cell>
          <cell r="AG296">
            <v>0</v>
          </cell>
          <cell r="AI296">
            <v>0</v>
          </cell>
          <cell r="AK296">
            <v>0</v>
          </cell>
          <cell r="AM296">
            <v>0</v>
          </cell>
          <cell r="AO296">
            <v>0</v>
          </cell>
          <cell r="AQ296">
            <v>0</v>
          </cell>
          <cell r="AR296">
            <v>0</v>
          </cell>
          <cell r="AS296">
            <v>0</v>
          </cell>
          <cell r="AT296">
            <v>0</v>
          </cell>
          <cell r="AX296">
            <v>0</v>
          </cell>
          <cell r="AY296">
            <v>0</v>
          </cell>
          <cell r="AZ296">
            <v>0</v>
          </cell>
          <cell r="BA296">
            <v>0</v>
          </cell>
          <cell r="BB296">
            <v>0</v>
          </cell>
          <cell r="BC296">
            <v>0</v>
          </cell>
          <cell r="BD296">
            <v>0</v>
          </cell>
          <cell r="BE296">
            <v>0</v>
          </cell>
          <cell r="BF296">
            <v>0</v>
          </cell>
        </row>
        <row r="297">
          <cell r="A297">
            <v>191</v>
          </cell>
          <cell r="B297" t="str">
            <v>1.1.5</v>
          </cell>
          <cell r="C297" t="str">
            <v>Provision of training  as detailed in the Specification</v>
          </cell>
          <cell r="D297" t="str">
            <v>L.S.</v>
          </cell>
          <cell r="E297">
            <v>1</v>
          </cell>
          <cell r="F297">
            <v>500</v>
          </cell>
          <cell r="G297">
            <v>500</v>
          </cell>
          <cell r="H297">
            <v>0</v>
          </cell>
          <cell r="I297">
            <v>0</v>
          </cell>
          <cell r="J297">
            <v>0</v>
          </cell>
          <cell r="K297">
            <v>0</v>
          </cell>
          <cell r="L297">
            <v>0</v>
          </cell>
          <cell r="M297">
            <v>1</v>
          </cell>
          <cell r="N297">
            <v>500</v>
          </cell>
          <cell r="O297">
            <v>500</v>
          </cell>
          <cell r="P297">
            <v>0</v>
          </cell>
          <cell r="Q297">
            <v>0</v>
          </cell>
          <cell r="R297">
            <v>0</v>
          </cell>
          <cell r="S297">
            <v>0</v>
          </cell>
          <cell r="T297">
            <v>0</v>
          </cell>
          <cell r="U297">
            <v>0</v>
          </cell>
          <cell r="V297">
            <v>1</v>
          </cell>
          <cell r="W297">
            <v>500</v>
          </cell>
          <cell r="X297">
            <v>0</v>
          </cell>
          <cell r="Y297">
            <v>0</v>
          </cell>
          <cell r="AA297">
            <v>0</v>
          </cell>
          <cell r="AC297">
            <v>0</v>
          </cell>
          <cell r="AE297">
            <v>0</v>
          </cell>
          <cell r="AG297">
            <v>0</v>
          </cell>
          <cell r="AI297">
            <v>0</v>
          </cell>
          <cell r="AK297">
            <v>0</v>
          </cell>
          <cell r="AM297">
            <v>0</v>
          </cell>
          <cell r="AO297">
            <v>0</v>
          </cell>
          <cell r="AQ297">
            <v>0</v>
          </cell>
          <cell r="AR297">
            <v>0</v>
          </cell>
          <cell r="AS297">
            <v>0</v>
          </cell>
          <cell r="AT297">
            <v>0</v>
          </cell>
          <cell r="AX297">
            <v>0</v>
          </cell>
          <cell r="AY297">
            <v>0</v>
          </cell>
          <cell r="AZ297">
            <v>0</v>
          </cell>
          <cell r="BA297">
            <v>0</v>
          </cell>
          <cell r="BB297">
            <v>0</v>
          </cell>
          <cell r="BC297">
            <v>0</v>
          </cell>
          <cell r="BD297">
            <v>0</v>
          </cell>
          <cell r="BE297">
            <v>0</v>
          </cell>
          <cell r="BF297">
            <v>0</v>
          </cell>
        </row>
        <row r="298">
          <cell r="A298">
            <v>192</v>
          </cell>
          <cell r="B298" t="str">
            <v>1.1.6</v>
          </cell>
          <cell r="C298" t="str">
            <v>Pipe sampling, testing and preparation of Pipe Condition Report as specified in Section 5.6.</v>
          </cell>
          <cell r="D298" t="str">
            <v>L.S.</v>
          </cell>
          <cell r="E298">
            <v>1</v>
          </cell>
          <cell r="F298">
            <v>2500</v>
          </cell>
          <cell r="G298">
            <v>2500</v>
          </cell>
          <cell r="H298">
            <v>0</v>
          </cell>
          <cell r="I298">
            <v>0</v>
          </cell>
          <cell r="J298">
            <v>0</v>
          </cell>
          <cell r="K298">
            <v>0</v>
          </cell>
          <cell r="L298">
            <v>0</v>
          </cell>
          <cell r="M298">
            <v>1</v>
          </cell>
          <cell r="N298">
            <v>2500</v>
          </cell>
          <cell r="O298">
            <v>2500</v>
          </cell>
          <cell r="P298">
            <v>0</v>
          </cell>
          <cell r="Q298">
            <v>0</v>
          </cell>
          <cell r="R298">
            <v>0</v>
          </cell>
          <cell r="S298">
            <v>0</v>
          </cell>
          <cell r="T298">
            <v>0</v>
          </cell>
          <cell r="U298">
            <v>0</v>
          </cell>
          <cell r="V298">
            <v>1</v>
          </cell>
          <cell r="W298">
            <v>2500</v>
          </cell>
          <cell r="X298">
            <v>0</v>
          </cell>
          <cell r="Y298">
            <v>0</v>
          </cell>
          <cell r="AA298">
            <v>0</v>
          </cell>
          <cell r="AC298">
            <v>0</v>
          </cell>
          <cell r="AE298">
            <v>0</v>
          </cell>
          <cell r="AG298">
            <v>0</v>
          </cell>
          <cell r="AI298">
            <v>0</v>
          </cell>
          <cell r="AK298">
            <v>0</v>
          </cell>
          <cell r="AM298">
            <v>0</v>
          </cell>
          <cell r="AO298">
            <v>0</v>
          </cell>
          <cell r="AQ298">
            <v>0</v>
          </cell>
          <cell r="AR298">
            <v>0</v>
          </cell>
          <cell r="AS298">
            <v>0</v>
          </cell>
          <cell r="AT298">
            <v>0</v>
          </cell>
          <cell r="AX298">
            <v>0</v>
          </cell>
          <cell r="AY298">
            <v>0</v>
          </cell>
          <cell r="AZ298">
            <v>0</v>
          </cell>
          <cell r="BA298">
            <v>0</v>
          </cell>
          <cell r="BB298">
            <v>0</v>
          </cell>
          <cell r="BC298">
            <v>0</v>
          </cell>
          <cell r="BD298">
            <v>0</v>
          </cell>
          <cell r="BE298">
            <v>0</v>
          </cell>
          <cell r="BF298">
            <v>0</v>
          </cell>
        </row>
        <row r="299">
          <cell r="B299" t="str">
            <v>1.2</v>
          </cell>
          <cell r="C299" t="str">
            <v>Mobilisation &amp; Site Establishment</v>
          </cell>
          <cell r="Z299" t="str">
            <v>x</v>
          </cell>
        </row>
        <row r="300">
          <cell r="A300">
            <v>193</v>
          </cell>
          <cell r="B300" t="str">
            <v>1.2.1</v>
          </cell>
          <cell r="C300" t="str">
            <v>Mobilisation and Provision of Contractors Site Establishment, Offices, all Equipment required to carry out the works, including maintenance for duration of contract period and final demobilising</v>
          </cell>
          <cell r="D300" t="str">
            <v>L.S.</v>
          </cell>
          <cell r="E300">
            <v>1</v>
          </cell>
          <cell r="F300">
            <v>100</v>
          </cell>
          <cell r="G300">
            <v>100</v>
          </cell>
          <cell r="H300">
            <v>0</v>
          </cell>
          <cell r="I300">
            <v>0</v>
          </cell>
          <cell r="J300">
            <v>0</v>
          </cell>
          <cell r="K300">
            <v>0</v>
          </cell>
          <cell r="L300">
            <v>0</v>
          </cell>
          <cell r="M300">
            <v>1</v>
          </cell>
          <cell r="N300">
            <v>100</v>
          </cell>
          <cell r="O300">
            <v>100</v>
          </cell>
          <cell r="P300">
            <v>1</v>
          </cell>
          <cell r="Q300">
            <v>100</v>
          </cell>
          <cell r="R300">
            <v>0</v>
          </cell>
          <cell r="S300">
            <v>0</v>
          </cell>
          <cell r="T300">
            <v>1</v>
          </cell>
          <cell r="U300">
            <v>100</v>
          </cell>
          <cell r="V300">
            <v>0</v>
          </cell>
          <cell r="W300">
            <v>0</v>
          </cell>
          <cell r="X300">
            <v>1</v>
          </cell>
          <cell r="Y300">
            <v>100</v>
          </cell>
          <cell r="AA300">
            <v>0</v>
          </cell>
          <cell r="AC300">
            <v>0</v>
          </cell>
          <cell r="AE300">
            <v>0</v>
          </cell>
          <cell r="AG300">
            <v>0</v>
          </cell>
          <cell r="AI300">
            <v>0</v>
          </cell>
          <cell r="AK300">
            <v>0</v>
          </cell>
          <cell r="AM300">
            <v>0</v>
          </cell>
          <cell r="AO300">
            <v>0</v>
          </cell>
          <cell r="AQ300">
            <v>0</v>
          </cell>
          <cell r="AR300">
            <v>0</v>
          </cell>
          <cell r="AS300">
            <v>0</v>
          </cell>
          <cell r="AT300">
            <v>0</v>
          </cell>
          <cell r="AX300">
            <v>0</v>
          </cell>
          <cell r="AY300">
            <v>0</v>
          </cell>
          <cell r="AZ300">
            <v>0</v>
          </cell>
          <cell r="BA300">
            <v>0</v>
          </cell>
          <cell r="BB300">
            <v>0</v>
          </cell>
          <cell r="BC300">
            <v>0</v>
          </cell>
          <cell r="BD300">
            <v>0</v>
          </cell>
          <cell r="BE300">
            <v>0</v>
          </cell>
          <cell r="BF300">
            <v>0</v>
          </cell>
        </row>
        <row r="301">
          <cell r="A301">
            <v>194</v>
          </cell>
          <cell r="B301" t="str">
            <v>1.2.2</v>
          </cell>
          <cell r="C301" t="str">
            <v>Provide and erect project sign boards as specified</v>
          </cell>
          <cell r="D301" t="str">
            <v>pc</v>
          </cell>
          <cell r="E301">
            <v>2</v>
          </cell>
          <cell r="F301">
            <v>100</v>
          </cell>
          <cell r="G301">
            <v>200</v>
          </cell>
          <cell r="H301">
            <v>0</v>
          </cell>
          <cell r="I301">
            <v>0</v>
          </cell>
          <cell r="J301">
            <v>0</v>
          </cell>
          <cell r="K301">
            <v>0</v>
          </cell>
          <cell r="L301">
            <v>0</v>
          </cell>
          <cell r="M301">
            <v>2</v>
          </cell>
          <cell r="N301">
            <v>100</v>
          </cell>
          <cell r="O301">
            <v>200</v>
          </cell>
          <cell r="P301">
            <v>0</v>
          </cell>
          <cell r="Q301">
            <v>0</v>
          </cell>
          <cell r="R301">
            <v>0</v>
          </cell>
          <cell r="S301">
            <v>0</v>
          </cell>
          <cell r="T301">
            <v>0</v>
          </cell>
          <cell r="U301">
            <v>0</v>
          </cell>
          <cell r="V301">
            <v>2</v>
          </cell>
          <cell r="W301">
            <v>200</v>
          </cell>
          <cell r="X301">
            <v>0</v>
          </cell>
          <cell r="Y301">
            <v>0</v>
          </cell>
          <cell r="AA301">
            <v>0</v>
          </cell>
          <cell r="AC301">
            <v>0</v>
          </cell>
          <cell r="AE301">
            <v>0</v>
          </cell>
          <cell r="AG301">
            <v>0</v>
          </cell>
          <cell r="AI301">
            <v>0</v>
          </cell>
          <cell r="AK301">
            <v>0</v>
          </cell>
          <cell r="AM301">
            <v>0</v>
          </cell>
          <cell r="AO301">
            <v>0</v>
          </cell>
          <cell r="AQ301">
            <v>0</v>
          </cell>
          <cell r="AR301">
            <v>0</v>
          </cell>
          <cell r="AS301">
            <v>0</v>
          </cell>
          <cell r="AT301">
            <v>0</v>
          </cell>
          <cell r="AX301">
            <v>0</v>
          </cell>
          <cell r="AY301">
            <v>0</v>
          </cell>
          <cell r="AZ301">
            <v>0</v>
          </cell>
          <cell r="BA301">
            <v>0</v>
          </cell>
          <cell r="BB301">
            <v>0</v>
          </cell>
          <cell r="BC301">
            <v>0</v>
          </cell>
          <cell r="BD301">
            <v>0</v>
          </cell>
          <cell r="BE301">
            <v>0</v>
          </cell>
          <cell r="BF301">
            <v>0</v>
          </cell>
        </row>
        <row r="302">
          <cell r="A302">
            <v>195</v>
          </cell>
          <cell r="B302" t="str">
            <v>1.2.3</v>
          </cell>
          <cell r="C302" t="str">
            <v>Provision of traffic diversions, road barriers and signage and complying with all requirements of municipal and state authorities required for the implementation of the works</v>
          </cell>
          <cell r="D302" t="str">
            <v>L.S.</v>
          </cell>
          <cell r="E302">
            <v>1</v>
          </cell>
          <cell r="F302">
            <v>1000</v>
          </cell>
          <cell r="G302">
            <v>1000</v>
          </cell>
          <cell r="H302">
            <v>0</v>
          </cell>
          <cell r="I302">
            <v>0</v>
          </cell>
          <cell r="J302">
            <v>0</v>
          </cell>
          <cell r="K302">
            <v>0</v>
          </cell>
          <cell r="L302">
            <v>0</v>
          </cell>
          <cell r="M302">
            <v>1</v>
          </cell>
          <cell r="N302">
            <v>1000</v>
          </cell>
          <cell r="O302">
            <v>1000</v>
          </cell>
          <cell r="P302">
            <v>1</v>
          </cell>
          <cell r="Q302">
            <v>1000</v>
          </cell>
          <cell r="R302">
            <v>0</v>
          </cell>
          <cell r="S302">
            <v>0</v>
          </cell>
          <cell r="T302">
            <v>1</v>
          </cell>
          <cell r="U302">
            <v>1000</v>
          </cell>
          <cell r="V302">
            <v>0</v>
          </cell>
          <cell r="W302">
            <v>0</v>
          </cell>
          <cell r="X302">
            <v>0</v>
          </cell>
          <cell r="Y302">
            <v>0</v>
          </cell>
          <cell r="Z302">
            <v>0.1</v>
          </cell>
          <cell r="AA302">
            <v>100</v>
          </cell>
          <cell r="AB302">
            <v>0.9</v>
          </cell>
          <cell r="AC302">
            <v>900</v>
          </cell>
          <cell r="AE302">
            <v>0</v>
          </cell>
          <cell r="AG302">
            <v>0</v>
          </cell>
          <cell r="AI302">
            <v>0</v>
          </cell>
          <cell r="AK302">
            <v>0</v>
          </cell>
          <cell r="AM302">
            <v>0</v>
          </cell>
          <cell r="AO302">
            <v>0</v>
          </cell>
          <cell r="AQ302">
            <v>0</v>
          </cell>
          <cell r="AR302">
            <v>0</v>
          </cell>
          <cell r="AS302">
            <v>0</v>
          </cell>
          <cell r="AT302">
            <v>0</v>
          </cell>
          <cell r="AX302">
            <v>0</v>
          </cell>
          <cell r="AY302">
            <v>0</v>
          </cell>
          <cell r="AZ302">
            <v>0</v>
          </cell>
          <cell r="BA302">
            <v>0</v>
          </cell>
          <cell r="BB302">
            <v>0</v>
          </cell>
          <cell r="BC302">
            <v>0</v>
          </cell>
          <cell r="BD302">
            <v>0</v>
          </cell>
          <cell r="BE302">
            <v>0</v>
          </cell>
          <cell r="BF302">
            <v>0</v>
          </cell>
        </row>
        <row r="303">
          <cell r="A303">
            <v>196</v>
          </cell>
          <cell r="B303" t="str">
            <v>1.2.4</v>
          </cell>
          <cell r="C303" t="str">
            <v>Compliance with all applicable Health and Safety legislation, provision of Health and Safety plan and it's implementation throughout the works</v>
          </cell>
          <cell r="D303" t="str">
            <v>L.S.</v>
          </cell>
          <cell r="E303">
            <v>1</v>
          </cell>
          <cell r="F303">
            <v>500</v>
          </cell>
          <cell r="G303">
            <v>500</v>
          </cell>
          <cell r="H303">
            <v>0</v>
          </cell>
          <cell r="I303">
            <v>0</v>
          </cell>
          <cell r="J303">
            <v>0</v>
          </cell>
          <cell r="K303">
            <v>0</v>
          </cell>
          <cell r="L303">
            <v>0</v>
          </cell>
          <cell r="M303">
            <v>1</v>
          </cell>
          <cell r="N303">
            <v>500</v>
          </cell>
          <cell r="O303">
            <v>500</v>
          </cell>
          <cell r="P303">
            <v>1</v>
          </cell>
          <cell r="Q303">
            <v>500</v>
          </cell>
          <cell r="R303">
            <v>0</v>
          </cell>
          <cell r="S303">
            <v>0</v>
          </cell>
          <cell r="T303">
            <v>1</v>
          </cell>
          <cell r="U303">
            <v>500</v>
          </cell>
          <cell r="V303">
            <v>0</v>
          </cell>
          <cell r="W303">
            <v>0</v>
          </cell>
          <cell r="X303">
            <v>0</v>
          </cell>
          <cell r="Y303">
            <v>0</v>
          </cell>
          <cell r="Z303">
            <v>0.05</v>
          </cell>
          <cell r="AA303">
            <v>25</v>
          </cell>
          <cell r="AB303">
            <v>0.95</v>
          </cell>
          <cell r="AC303">
            <v>475</v>
          </cell>
          <cell r="AE303">
            <v>0</v>
          </cell>
          <cell r="AG303">
            <v>0</v>
          </cell>
          <cell r="AI303">
            <v>0</v>
          </cell>
          <cell r="AK303">
            <v>0</v>
          </cell>
          <cell r="AM303">
            <v>0</v>
          </cell>
          <cell r="AO303">
            <v>0</v>
          </cell>
          <cell r="AQ303">
            <v>0</v>
          </cell>
          <cell r="AR303">
            <v>0</v>
          </cell>
          <cell r="AS303">
            <v>0</v>
          </cell>
          <cell r="AT303">
            <v>0</v>
          </cell>
          <cell r="AX303">
            <v>0</v>
          </cell>
          <cell r="AY303">
            <v>0</v>
          </cell>
          <cell r="AZ303">
            <v>0</v>
          </cell>
          <cell r="BA303">
            <v>0</v>
          </cell>
          <cell r="BB303">
            <v>0</v>
          </cell>
          <cell r="BC303">
            <v>0</v>
          </cell>
          <cell r="BD303">
            <v>0</v>
          </cell>
          <cell r="BE303">
            <v>0</v>
          </cell>
          <cell r="BF303">
            <v>0</v>
          </cell>
        </row>
        <row r="304">
          <cell r="B304" t="str">
            <v>1.3</v>
          </cell>
          <cell r="C304" t="str">
            <v>Dewatering Equipment</v>
          </cell>
          <cell r="Z304" t="str">
            <v>x</v>
          </cell>
        </row>
        <row r="305">
          <cell r="A305">
            <v>197</v>
          </cell>
          <cell r="B305" t="str">
            <v>1.3.1</v>
          </cell>
          <cell r="C305" t="str">
            <v>All costs for de-watering equipment for excavations, inlcuding supply, installation, maintenance, de-installation etc.</v>
          </cell>
          <cell r="D305" t="str">
            <v>L.S.</v>
          </cell>
          <cell r="E305">
            <v>1</v>
          </cell>
          <cell r="F305">
            <v>10000</v>
          </cell>
          <cell r="G305">
            <v>10000</v>
          </cell>
          <cell r="H305">
            <v>0</v>
          </cell>
          <cell r="I305">
            <v>0</v>
          </cell>
          <cell r="J305">
            <v>0</v>
          </cell>
          <cell r="K305">
            <v>0</v>
          </cell>
          <cell r="L305">
            <v>0</v>
          </cell>
          <cell r="M305">
            <v>1</v>
          </cell>
          <cell r="N305">
            <v>10000</v>
          </cell>
          <cell r="O305">
            <v>10000</v>
          </cell>
          <cell r="P305">
            <v>1</v>
          </cell>
          <cell r="Q305">
            <v>10000</v>
          </cell>
          <cell r="R305">
            <v>0</v>
          </cell>
          <cell r="S305">
            <v>0</v>
          </cell>
          <cell r="T305">
            <v>1</v>
          </cell>
          <cell r="U305">
            <v>10000</v>
          </cell>
          <cell r="V305">
            <v>0</v>
          </cell>
          <cell r="W305">
            <v>0</v>
          </cell>
          <cell r="X305">
            <v>0</v>
          </cell>
          <cell r="Y305">
            <v>0</v>
          </cell>
          <cell r="Z305">
            <v>0.64</v>
          </cell>
          <cell r="AA305">
            <v>6400</v>
          </cell>
          <cell r="AB305">
            <v>0.36</v>
          </cell>
          <cell r="AC305">
            <v>3600</v>
          </cell>
          <cell r="AE305">
            <v>0</v>
          </cell>
          <cell r="AG305">
            <v>0</v>
          </cell>
          <cell r="AI305">
            <v>0</v>
          </cell>
          <cell r="AK305">
            <v>0</v>
          </cell>
          <cell r="AM305">
            <v>0</v>
          </cell>
          <cell r="AO305">
            <v>0</v>
          </cell>
          <cell r="AQ305">
            <v>0</v>
          </cell>
          <cell r="AR305">
            <v>0</v>
          </cell>
          <cell r="AS305">
            <v>0</v>
          </cell>
          <cell r="AT305">
            <v>0</v>
          </cell>
          <cell r="AX305">
            <v>0</v>
          </cell>
          <cell r="AY305">
            <v>0</v>
          </cell>
          <cell r="AZ305">
            <v>0</v>
          </cell>
          <cell r="BA305">
            <v>0</v>
          </cell>
          <cell r="BB305">
            <v>0</v>
          </cell>
          <cell r="BC305">
            <v>0</v>
          </cell>
          <cell r="BD305">
            <v>0</v>
          </cell>
          <cell r="BE305">
            <v>0</v>
          </cell>
          <cell r="BF305">
            <v>0</v>
          </cell>
        </row>
        <row r="306">
          <cell r="B306" t="str">
            <v>2.0</v>
          </cell>
          <cell r="C306" t="str">
            <v>WATER SUPPLY NETWORK</v>
          </cell>
          <cell r="Z306" t="str">
            <v>x</v>
          </cell>
        </row>
        <row r="307">
          <cell r="C307" t="str">
            <v>The following items combine a variety of works such as earthworks, civil works, supplies, mechanical works for pipe laying, testing, destroying of existing pipes, crossing and reinstatement of other underground communications, etc,…All costs are deemed to</v>
          </cell>
          <cell r="Z307" t="str">
            <v>x</v>
          </cell>
        </row>
        <row r="308">
          <cell r="B308" t="str">
            <v>2.1</v>
          </cell>
          <cell r="C308" t="str">
            <v>Surface cutting and reinstatement</v>
          </cell>
          <cell r="Z308" t="str">
            <v>x</v>
          </cell>
        </row>
        <row r="309">
          <cell r="C309" t="str">
            <v>All works for cutting and excavating surface, to depth of 30cm, and final re-instatement, re-painting road markings, replacing kerb stones etc, including materials etc. Quantities for payment according to trench width as given in standard drawings!</v>
          </cell>
          <cell r="Z309" t="str">
            <v>x</v>
          </cell>
        </row>
        <row r="310">
          <cell r="A310">
            <v>198</v>
          </cell>
          <cell r="B310" t="str">
            <v>2.1.1</v>
          </cell>
          <cell r="C310" t="str">
            <v>asphalt</v>
          </cell>
          <cell r="D310" t="str">
            <v>m²</v>
          </cell>
          <cell r="E310">
            <v>16800</v>
          </cell>
          <cell r="F310">
            <v>35</v>
          </cell>
          <cell r="G310">
            <v>588000</v>
          </cell>
          <cell r="H310">
            <v>0</v>
          </cell>
          <cell r="I310">
            <v>0</v>
          </cell>
          <cell r="J310">
            <v>7345.8333333333321</v>
          </cell>
          <cell r="K310">
            <v>-11</v>
          </cell>
          <cell r="L310">
            <v>-8500</v>
          </cell>
          <cell r="M310">
            <v>24145.833333333332</v>
          </cell>
          <cell r="N310">
            <v>24</v>
          </cell>
          <cell r="O310">
            <v>579500</v>
          </cell>
          <cell r="P310">
            <v>23713.399999999998</v>
          </cell>
          <cell r="Q310">
            <v>579465.66999999993</v>
          </cell>
          <cell r="R310">
            <v>0</v>
          </cell>
          <cell r="S310">
            <v>0</v>
          </cell>
          <cell r="T310">
            <v>23713.399999999998</v>
          </cell>
          <cell r="U310">
            <v>579465.66999999993</v>
          </cell>
          <cell r="V310">
            <v>432.4333333333343</v>
          </cell>
          <cell r="W310">
            <v>34.330000000074506</v>
          </cell>
          <cell r="X310">
            <v>0</v>
          </cell>
          <cell r="Y310">
            <v>0</v>
          </cell>
          <cell r="Z310">
            <v>940.37</v>
          </cell>
          <cell r="AA310">
            <v>32912.949999999997</v>
          </cell>
          <cell r="AB310">
            <v>5529.14</v>
          </cell>
          <cell r="AC310">
            <v>132699.35999999999</v>
          </cell>
          <cell r="AD310">
            <v>5921.35</v>
          </cell>
          <cell r="AE310">
            <v>142112.4</v>
          </cell>
          <cell r="AF310">
            <v>6064.28</v>
          </cell>
          <cell r="AG310">
            <v>145542.72</v>
          </cell>
          <cell r="AH310">
            <v>4964.03</v>
          </cell>
          <cell r="AI310">
            <v>119136.72</v>
          </cell>
          <cell r="AJ310">
            <v>294.23</v>
          </cell>
          <cell r="AK310">
            <v>7061.52</v>
          </cell>
          <cell r="AM310">
            <v>0</v>
          </cell>
          <cell r="AO310">
            <v>0</v>
          </cell>
          <cell r="AQ310">
            <v>0</v>
          </cell>
          <cell r="AR310">
            <v>0</v>
          </cell>
          <cell r="AS310">
            <v>0</v>
          </cell>
          <cell r="AT310">
            <v>0</v>
          </cell>
          <cell r="AX310">
            <v>0</v>
          </cell>
          <cell r="AY310">
            <v>0</v>
          </cell>
          <cell r="AZ310">
            <v>0</v>
          </cell>
          <cell r="BA310">
            <v>7345.8333333333321</v>
          </cell>
          <cell r="BB310">
            <v>-11</v>
          </cell>
          <cell r="BC310">
            <v>-8500</v>
          </cell>
          <cell r="BD310">
            <v>0</v>
          </cell>
          <cell r="BE310">
            <v>0</v>
          </cell>
          <cell r="BF310">
            <v>0</v>
          </cell>
        </row>
        <row r="311">
          <cell r="A311">
            <v>199</v>
          </cell>
          <cell r="B311" t="str">
            <v>2.1.2</v>
          </cell>
          <cell r="C311" t="str">
            <v>concrete</v>
          </cell>
          <cell r="D311" t="str">
            <v>m²</v>
          </cell>
          <cell r="E311">
            <v>2300</v>
          </cell>
          <cell r="F311">
            <v>15</v>
          </cell>
          <cell r="G311">
            <v>34500</v>
          </cell>
          <cell r="H311">
            <v>0</v>
          </cell>
          <cell r="I311">
            <v>0</v>
          </cell>
          <cell r="J311">
            <v>0</v>
          </cell>
          <cell r="K311">
            <v>0</v>
          </cell>
          <cell r="L311">
            <v>0</v>
          </cell>
          <cell r="M311">
            <v>2300</v>
          </cell>
          <cell r="N311">
            <v>15</v>
          </cell>
          <cell r="O311">
            <v>34500</v>
          </cell>
          <cell r="P311">
            <v>2298.6</v>
          </cell>
          <cell r="Q311">
            <v>34479</v>
          </cell>
          <cell r="R311">
            <v>0</v>
          </cell>
          <cell r="S311">
            <v>0</v>
          </cell>
          <cell r="T311">
            <v>2298.6</v>
          </cell>
          <cell r="U311">
            <v>34479</v>
          </cell>
          <cell r="V311">
            <v>1.4000000000000909</v>
          </cell>
          <cell r="W311">
            <v>21</v>
          </cell>
          <cell r="X311">
            <v>0</v>
          </cell>
          <cell r="Y311">
            <v>0</v>
          </cell>
          <cell r="AA311">
            <v>0</v>
          </cell>
          <cell r="AC311">
            <v>0</v>
          </cell>
          <cell r="AE311">
            <v>0</v>
          </cell>
          <cell r="AF311">
            <v>1879</v>
          </cell>
          <cell r="AG311">
            <v>28185</v>
          </cell>
          <cell r="AH311">
            <v>419.6</v>
          </cell>
          <cell r="AI311">
            <v>6294</v>
          </cell>
          <cell r="AK311">
            <v>0</v>
          </cell>
          <cell r="AM311">
            <v>0</v>
          </cell>
          <cell r="AO311">
            <v>0</v>
          </cell>
          <cell r="AQ311">
            <v>0</v>
          </cell>
          <cell r="AR311">
            <v>0</v>
          </cell>
          <cell r="AS311">
            <v>0</v>
          </cell>
          <cell r="AT311">
            <v>0</v>
          </cell>
          <cell r="AX311">
            <v>0</v>
          </cell>
          <cell r="AY311">
            <v>0</v>
          </cell>
          <cell r="AZ311">
            <v>0</v>
          </cell>
          <cell r="BA311">
            <v>0</v>
          </cell>
          <cell r="BB311">
            <v>0</v>
          </cell>
          <cell r="BC311">
            <v>0</v>
          </cell>
          <cell r="BD311">
            <v>0</v>
          </cell>
          <cell r="BE311">
            <v>0</v>
          </cell>
          <cell r="BF311">
            <v>0</v>
          </cell>
        </row>
        <row r="312">
          <cell r="A312">
            <v>200</v>
          </cell>
          <cell r="B312" t="str">
            <v>2.1.3</v>
          </cell>
          <cell r="C312" t="str">
            <v>gravel or grass</v>
          </cell>
          <cell r="D312" t="str">
            <v>m²</v>
          </cell>
          <cell r="E312">
            <v>610</v>
          </cell>
          <cell r="F312">
            <v>6</v>
          </cell>
          <cell r="G312">
            <v>3660</v>
          </cell>
          <cell r="H312">
            <v>0</v>
          </cell>
          <cell r="I312">
            <v>0</v>
          </cell>
          <cell r="J312">
            <v>0</v>
          </cell>
          <cell r="K312">
            <v>0</v>
          </cell>
          <cell r="L312">
            <v>0</v>
          </cell>
          <cell r="M312">
            <v>610</v>
          </cell>
          <cell r="N312">
            <v>6</v>
          </cell>
          <cell r="O312">
            <v>3660</v>
          </cell>
          <cell r="P312">
            <v>608</v>
          </cell>
          <cell r="Q312">
            <v>3648</v>
          </cell>
          <cell r="R312">
            <v>0</v>
          </cell>
          <cell r="S312">
            <v>0</v>
          </cell>
          <cell r="T312">
            <v>608</v>
          </cell>
          <cell r="U312">
            <v>3648</v>
          </cell>
          <cell r="V312">
            <v>2</v>
          </cell>
          <cell r="W312">
            <v>12</v>
          </cell>
          <cell r="X312">
            <v>0</v>
          </cell>
          <cell r="Y312">
            <v>0</v>
          </cell>
          <cell r="AA312">
            <v>0</v>
          </cell>
          <cell r="AC312">
            <v>0</v>
          </cell>
          <cell r="AE312">
            <v>0</v>
          </cell>
          <cell r="AF312">
            <v>608</v>
          </cell>
          <cell r="AG312">
            <v>3648</v>
          </cell>
          <cell r="AI312">
            <v>0</v>
          </cell>
          <cell r="AK312">
            <v>0</v>
          </cell>
          <cell r="AM312">
            <v>0</v>
          </cell>
          <cell r="AO312">
            <v>0</v>
          </cell>
          <cell r="AQ312">
            <v>0</v>
          </cell>
          <cell r="AR312">
            <v>0</v>
          </cell>
          <cell r="AS312">
            <v>0</v>
          </cell>
          <cell r="AT312">
            <v>0</v>
          </cell>
          <cell r="AX312">
            <v>0</v>
          </cell>
          <cell r="AY312">
            <v>0</v>
          </cell>
          <cell r="AZ312">
            <v>0</v>
          </cell>
          <cell r="BA312">
            <v>0</v>
          </cell>
          <cell r="BB312">
            <v>0</v>
          </cell>
          <cell r="BC312">
            <v>0</v>
          </cell>
          <cell r="BD312">
            <v>0</v>
          </cell>
          <cell r="BE312">
            <v>0</v>
          </cell>
          <cell r="BF312">
            <v>0</v>
          </cell>
        </row>
        <row r="313">
          <cell r="A313">
            <v>201</v>
          </cell>
          <cell r="B313" t="str">
            <v>2.1.4</v>
          </cell>
          <cell r="C313" t="str">
            <v>Artificial surface other than asphalt, concrete or gravel</v>
          </cell>
          <cell r="D313" t="str">
            <v>m²</v>
          </cell>
          <cell r="E313">
            <v>2100</v>
          </cell>
          <cell r="F313">
            <v>12</v>
          </cell>
          <cell r="G313">
            <v>25200</v>
          </cell>
          <cell r="H313">
            <v>0</v>
          </cell>
          <cell r="I313">
            <v>0</v>
          </cell>
          <cell r="J313">
            <v>0</v>
          </cell>
          <cell r="K313">
            <v>0</v>
          </cell>
          <cell r="L313">
            <v>0</v>
          </cell>
          <cell r="M313">
            <v>2100</v>
          </cell>
          <cell r="N313">
            <v>12</v>
          </cell>
          <cell r="O313">
            <v>25200</v>
          </cell>
          <cell r="P313">
            <v>2001.82</v>
          </cell>
          <cell r="Q313">
            <v>24021.84</v>
          </cell>
          <cell r="R313">
            <v>0</v>
          </cell>
          <cell r="S313">
            <v>0</v>
          </cell>
          <cell r="T313">
            <v>2001.82</v>
          </cell>
          <cell r="U313">
            <v>24021.84</v>
          </cell>
          <cell r="V313">
            <v>98.180000000000064</v>
          </cell>
          <cell r="W313">
            <v>1178.1599999999999</v>
          </cell>
          <cell r="X313">
            <v>0</v>
          </cell>
          <cell r="Y313">
            <v>0</v>
          </cell>
          <cell r="AA313">
            <v>0</v>
          </cell>
          <cell r="AB313">
            <v>1144.82</v>
          </cell>
          <cell r="AC313">
            <v>13737.84</v>
          </cell>
          <cell r="AE313">
            <v>0</v>
          </cell>
          <cell r="AF313">
            <v>857</v>
          </cell>
          <cell r="AG313">
            <v>10284</v>
          </cell>
          <cell r="AI313">
            <v>0</v>
          </cell>
          <cell r="AK313">
            <v>0</v>
          </cell>
          <cell r="AM313">
            <v>0</v>
          </cell>
          <cell r="AO313">
            <v>0</v>
          </cell>
          <cell r="AQ313">
            <v>0</v>
          </cell>
          <cell r="AR313">
            <v>0</v>
          </cell>
          <cell r="AS313">
            <v>0</v>
          </cell>
          <cell r="AT313">
            <v>0</v>
          </cell>
          <cell r="AX313">
            <v>0</v>
          </cell>
          <cell r="AY313">
            <v>0</v>
          </cell>
          <cell r="AZ313">
            <v>0</v>
          </cell>
          <cell r="BA313">
            <v>0</v>
          </cell>
          <cell r="BB313">
            <v>0</v>
          </cell>
          <cell r="BC313">
            <v>0</v>
          </cell>
          <cell r="BD313">
            <v>0</v>
          </cell>
          <cell r="BE313">
            <v>0</v>
          </cell>
          <cell r="BF313">
            <v>0</v>
          </cell>
        </row>
        <row r="314">
          <cell r="B314" t="str">
            <v>2.2</v>
          </cell>
          <cell r="C314" t="str">
            <v>Trenching and pipe laying</v>
          </cell>
          <cell r="Z314" t="str">
            <v>x</v>
          </cell>
        </row>
        <row r="315">
          <cell r="C315" t="str">
            <v>Supply and installation of HDPE pipework, including all bends, fittings, specials, warning tapes, testing of pipes as specified, disinfection of pipes; covering also all necessary earthworks such as excavation,backfilling in maximum 30cm layers from/to le</v>
          </cell>
          <cell r="Z315" t="str">
            <v>x</v>
          </cell>
        </row>
        <row r="316">
          <cell r="A316">
            <v>202</v>
          </cell>
          <cell r="B316" t="str">
            <v>2.2.0</v>
          </cell>
          <cell r="C316" t="str">
            <v>DN/DO 110</v>
          </cell>
          <cell r="D316" t="str">
            <v>m</v>
          </cell>
          <cell r="E316">
            <v>2200</v>
          </cell>
          <cell r="F316">
            <v>22.94</v>
          </cell>
          <cell r="G316">
            <v>50468</v>
          </cell>
          <cell r="H316">
            <v>0</v>
          </cell>
          <cell r="I316">
            <v>0</v>
          </cell>
          <cell r="J316">
            <v>0</v>
          </cell>
          <cell r="K316">
            <v>0</v>
          </cell>
          <cell r="L316">
            <v>0</v>
          </cell>
          <cell r="M316">
            <v>2200</v>
          </cell>
          <cell r="N316">
            <v>22.94</v>
          </cell>
          <cell r="O316">
            <v>50468</v>
          </cell>
          <cell r="P316">
            <v>3326.81</v>
          </cell>
          <cell r="Q316">
            <v>76317.01999999999</v>
          </cell>
          <cell r="R316">
            <v>0</v>
          </cell>
          <cell r="S316">
            <v>0</v>
          </cell>
          <cell r="T316">
            <v>3326.81</v>
          </cell>
          <cell r="U316">
            <v>76317.01999999999</v>
          </cell>
          <cell r="V316">
            <v>-1126.81</v>
          </cell>
          <cell r="W316">
            <v>-25849.01999999999</v>
          </cell>
          <cell r="X316">
            <v>0</v>
          </cell>
          <cell r="Y316">
            <v>0</v>
          </cell>
          <cell r="Z316">
            <v>1457.12</v>
          </cell>
          <cell r="AA316">
            <v>33426.33</v>
          </cell>
          <cell r="AB316">
            <v>1580.29</v>
          </cell>
          <cell r="AC316">
            <v>36251.85</v>
          </cell>
          <cell r="AD316">
            <v>289.39999999999998</v>
          </cell>
          <cell r="AE316">
            <v>6638.84</v>
          </cell>
          <cell r="AG316">
            <v>0</v>
          </cell>
          <cell r="AI316">
            <v>0</v>
          </cell>
          <cell r="AK316">
            <v>0</v>
          </cell>
          <cell r="AM316">
            <v>0</v>
          </cell>
          <cell r="AO316">
            <v>0</v>
          </cell>
          <cell r="AQ316">
            <v>0</v>
          </cell>
          <cell r="AR316">
            <v>0</v>
          </cell>
          <cell r="AS316">
            <v>0</v>
          </cell>
          <cell r="AT316">
            <v>0</v>
          </cell>
          <cell r="AX316">
            <v>0</v>
          </cell>
          <cell r="AY316">
            <v>0</v>
          </cell>
          <cell r="AZ316">
            <v>0</v>
          </cell>
          <cell r="BA316">
            <v>0</v>
          </cell>
          <cell r="BB316">
            <v>0</v>
          </cell>
          <cell r="BC316">
            <v>0</v>
          </cell>
          <cell r="BD316">
            <v>0</v>
          </cell>
          <cell r="BE316">
            <v>0</v>
          </cell>
          <cell r="BF316">
            <v>0</v>
          </cell>
        </row>
        <row r="317">
          <cell r="A317">
            <v>203</v>
          </cell>
          <cell r="B317" t="str">
            <v>2.2.1</v>
          </cell>
          <cell r="C317" t="str">
            <v>DN/DO 160</v>
          </cell>
          <cell r="D317" t="str">
            <v>m</v>
          </cell>
          <cell r="E317">
            <v>1300</v>
          </cell>
          <cell r="F317">
            <v>28.19</v>
          </cell>
          <cell r="G317">
            <v>36647</v>
          </cell>
          <cell r="H317">
            <v>0</v>
          </cell>
          <cell r="I317">
            <v>0</v>
          </cell>
          <cell r="J317">
            <v>0</v>
          </cell>
          <cell r="K317">
            <v>0</v>
          </cell>
          <cell r="L317">
            <v>0</v>
          </cell>
          <cell r="M317">
            <v>1300</v>
          </cell>
          <cell r="N317">
            <v>28.19</v>
          </cell>
          <cell r="O317">
            <v>36647</v>
          </cell>
          <cell r="P317">
            <v>1644.03</v>
          </cell>
          <cell r="Q317">
            <v>46345.210000000006</v>
          </cell>
          <cell r="R317">
            <v>0</v>
          </cell>
          <cell r="S317">
            <v>0</v>
          </cell>
          <cell r="T317">
            <v>1644.03</v>
          </cell>
          <cell r="U317">
            <v>46345.210000000006</v>
          </cell>
          <cell r="V317">
            <v>-344.03</v>
          </cell>
          <cell r="W317">
            <v>-9698.2100000000064</v>
          </cell>
          <cell r="X317">
            <v>0</v>
          </cell>
          <cell r="Y317">
            <v>0</v>
          </cell>
          <cell r="AA317">
            <v>0</v>
          </cell>
          <cell r="AB317">
            <v>1620.84</v>
          </cell>
          <cell r="AC317">
            <v>45691.48</v>
          </cell>
          <cell r="AE317">
            <v>0</v>
          </cell>
          <cell r="AG317">
            <v>0</v>
          </cell>
          <cell r="AH317">
            <v>23.19</v>
          </cell>
          <cell r="AI317">
            <v>653.73</v>
          </cell>
          <cell r="AK317">
            <v>0</v>
          </cell>
          <cell r="AM317">
            <v>0</v>
          </cell>
          <cell r="AO317">
            <v>0</v>
          </cell>
          <cell r="AQ317">
            <v>0</v>
          </cell>
          <cell r="AR317">
            <v>0</v>
          </cell>
          <cell r="AS317">
            <v>0</v>
          </cell>
          <cell r="AT317">
            <v>0</v>
          </cell>
          <cell r="AX317">
            <v>0</v>
          </cell>
          <cell r="AY317">
            <v>0</v>
          </cell>
          <cell r="AZ317">
            <v>0</v>
          </cell>
          <cell r="BA317">
            <v>0</v>
          </cell>
          <cell r="BB317">
            <v>0</v>
          </cell>
          <cell r="BC317">
            <v>0</v>
          </cell>
          <cell r="BD317">
            <v>0</v>
          </cell>
          <cell r="BE317">
            <v>0</v>
          </cell>
          <cell r="BF317">
            <v>0</v>
          </cell>
        </row>
        <row r="318">
          <cell r="A318">
            <v>204</v>
          </cell>
          <cell r="B318" t="str">
            <v>2.2.2</v>
          </cell>
          <cell r="C318" t="str">
            <v>DN/DO 225</v>
          </cell>
          <cell r="D318" t="str">
            <v>m</v>
          </cell>
          <cell r="E318">
            <v>4650</v>
          </cell>
          <cell r="F318">
            <v>34.76</v>
          </cell>
          <cell r="G318">
            <v>161634</v>
          </cell>
          <cell r="H318">
            <v>0</v>
          </cell>
          <cell r="I318">
            <v>0</v>
          </cell>
          <cell r="J318">
            <v>0</v>
          </cell>
          <cell r="K318">
            <v>0</v>
          </cell>
          <cell r="L318">
            <v>0</v>
          </cell>
          <cell r="M318">
            <v>4650</v>
          </cell>
          <cell r="N318">
            <v>34.76</v>
          </cell>
          <cell r="O318">
            <v>161634</v>
          </cell>
          <cell r="P318">
            <v>5135.16</v>
          </cell>
          <cell r="Q318">
            <v>178498.17</v>
          </cell>
          <cell r="R318">
            <v>0</v>
          </cell>
          <cell r="S318">
            <v>0</v>
          </cell>
          <cell r="T318">
            <v>5135.16</v>
          </cell>
          <cell r="U318">
            <v>178498.17</v>
          </cell>
          <cell r="V318">
            <v>-485.15999999999985</v>
          </cell>
          <cell r="W318">
            <v>-16864.170000000013</v>
          </cell>
          <cell r="X318">
            <v>0</v>
          </cell>
          <cell r="Y318">
            <v>0</v>
          </cell>
          <cell r="Z318">
            <v>2487.56</v>
          </cell>
          <cell r="AA318">
            <v>86467.59</v>
          </cell>
          <cell r="AB318">
            <v>2634.26</v>
          </cell>
          <cell r="AC318">
            <v>91566.88</v>
          </cell>
          <cell r="AD318">
            <v>13.34</v>
          </cell>
          <cell r="AE318">
            <v>463.7</v>
          </cell>
          <cell r="AG318">
            <v>0</v>
          </cell>
          <cell r="AI318">
            <v>0</v>
          </cell>
          <cell r="AK318">
            <v>0</v>
          </cell>
          <cell r="AM318">
            <v>0</v>
          </cell>
          <cell r="AO318">
            <v>0</v>
          </cell>
          <cell r="AQ318">
            <v>0</v>
          </cell>
          <cell r="AR318">
            <v>0</v>
          </cell>
          <cell r="AS318">
            <v>0</v>
          </cell>
          <cell r="AT318">
            <v>0</v>
          </cell>
          <cell r="AX318">
            <v>0</v>
          </cell>
          <cell r="AY318">
            <v>0</v>
          </cell>
          <cell r="AZ318">
            <v>0</v>
          </cell>
          <cell r="BA318">
            <v>0</v>
          </cell>
          <cell r="BB318">
            <v>0</v>
          </cell>
          <cell r="BC318">
            <v>0</v>
          </cell>
          <cell r="BD318">
            <v>0</v>
          </cell>
          <cell r="BE318">
            <v>0</v>
          </cell>
          <cell r="BF318">
            <v>0</v>
          </cell>
        </row>
        <row r="319">
          <cell r="A319">
            <v>205</v>
          </cell>
          <cell r="B319" t="str">
            <v>2.2.3</v>
          </cell>
          <cell r="C319" t="str">
            <v>DN/DO 355</v>
          </cell>
          <cell r="D319" t="str">
            <v>m</v>
          </cell>
          <cell r="E319">
            <v>1050</v>
          </cell>
          <cell r="F319">
            <v>55.03</v>
          </cell>
          <cell r="G319">
            <v>57781.5</v>
          </cell>
          <cell r="H319">
            <v>0</v>
          </cell>
          <cell r="I319">
            <v>0</v>
          </cell>
          <cell r="J319">
            <v>0</v>
          </cell>
          <cell r="K319">
            <v>0</v>
          </cell>
          <cell r="L319">
            <v>0</v>
          </cell>
          <cell r="M319">
            <v>1050</v>
          </cell>
          <cell r="N319">
            <v>55.03</v>
          </cell>
          <cell r="O319">
            <v>57781.5</v>
          </cell>
          <cell r="P319">
            <v>1136.81</v>
          </cell>
          <cell r="Q319">
            <v>62558.65</v>
          </cell>
          <cell r="R319">
            <v>0</v>
          </cell>
          <cell r="S319">
            <v>0</v>
          </cell>
          <cell r="T319">
            <v>1136.81</v>
          </cell>
          <cell r="U319">
            <v>62558.65</v>
          </cell>
          <cell r="V319">
            <v>-86.809999999999945</v>
          </cell>
          <cell r="W319">
            <v>-4777.1500000000015</v>
          </cell>
          <cell r="X319">
            <v>0</v>
          </cell>
          <cell r="Y319">
            <v>0</v>
          </cell>
          <cell r="Z319">
            <v>688.01</v>
          </cell>
          <cell r="AA319">
            <v>37861.19</v>
          </cell>
          <cell r="AB319">
            <v>448.8</v>
          </cell>
          <cell r="AC319">
            <v>24697.46</v>
          </cell>
          <cell r="AE319">
            <v>0</v>
          </cell>
          <cell r="AG319">
            <v>0</v>
          </cell>
          <cell r="AI319">
            <v>0</v>
          </cell>
          <cell r="AK319">
            <v>0</v>
          </cell>
          <cell r="AM319">
            <v>0</v>
          </cell>
          <cell r="AO319">
            <v>0</v>
          </cell>
          <cell r="AQ319">
            <v>0</v>
          </cell>
          <cell r="AR319">
            <v>0</v>
          </cell>
          <cell r="AS319">
            <v>0</v>
          </cell>
          <cell r="AT319">
            <v>0</v>
          </cell>
          <cell r="AX319">
            <v>0</v>
          </cell>
          <cell r="AY319">
            <v>0</v>
          </cell>
          <cell r="AZ319">
            <v>0</v>
          </cell>
          <cell r="BA319">
            <v>0</v>
          </cell>
          <cell r="BB319">
            <v>0</v>
          </cell>
          <cell r="BC319">
            <v>0</v>
          </cell>
          <cell r="BD319">
            <v>0</v>
          </cell>
          <cell r="BE319">
            <v>0</v>
          </cell>
          <cell r="BF319">
            <v>0</v>
          </cell>
        </row>
        <row r="320">
          <cell r="C320" t="str">
            <v>Same as 2.2,but the pipes to be laid in existing trenches above sewer pipes, all extras for combined laying in sewer trenches included, with excavation and backfilling covered by quantities of sewer trench:</v>
          </cell>
          <cell r="Z320" t="str">
            <v>x</v>
          </cell>
        </row>
        <row r="321">
          <cell r="A321">
            <v>206</v>
          </cell>
          <cell r="B321" t="str">
            <v>2.2.4</v>
          </cell>
          <cell r="C321" t="str">
            <v>DN/DO 110</v>
          </cell>
          <cell r="D321" t="str">
            <v>m</v>
          </cell>
          <cell r="E321">
            <v>1300</v>
          </cell>
          <cell r="F321">
            <v>11</v>
          </cell>
          <cell r="G321">
            <v>14300</v>
          </cell>
          <cell r="H321">
            <v>0</v>
          </cell>
          <cell r="I321">
            <v>0</v>
          </cell>
          <cell r="J321">
            <v>0</v>
          </cell>
          <cell r="K321">
            <v>0</v>
          </cell>
          <cell r="L321">
            <v>0</v>
          </cell>
          <cell r="M321">
            <v>1300</v>
          </cell>
          <cell r="N321">
            <v>11</v>
          </cell>
          <cell r="O321">
            <v>14300</v>
          </cell>
          <cell r="P321">
            <v>2422</v>
          </cell>
          <cell r="Q321">
            <v>26642</v>
          </cell>
          <cell r="R321">
            <v>0</v>
          </cell>
          <cell r="S321">
            <v>0</v>
          </cell>
          <cell r="T321">
            <v>2422</v>
          </cell>
          <cell r="U321">
            <v>26642</v>
          </cell>
          <cell r="V321">
            <v>-1122</v>
          </cell>
          <cell r="W321">
            <v>-12342</v>
          </cell>
          <cell r="X321">
            <v>0</v>
          </cell>
          <cell r="Y321">
            <v>0</v>
          </cell>
          <cell r="AA321">
            <v>0</v>
          </cell>
          <cell r="AB321">
            <v>2422</v>
          </cell>
          <cell r="AC321">
            <v>26642</v>
          </cell>
          <cell r="AE321">
            <v>0</v>
          </cell>
          <cell r="AG321">
            <v>0</v>
          </cell>
          <cell r="AI321">
            <v>0</v>
          </cell>
          <cell r="AK321">
            <v>0</v>
          </cell>
          <cell r="AM321">
            <v>0</v>
          </cell>
          <cell r="AO321">
            <v>0</v>
          </cell>
          <cell r="AQ321">
            <v>0</v>
          </cell>
          <cell r="AR321">
            <v>0</v>
          </cell>
          <cell r="AS321">
            <v>0</v>
          </cell>
          <cell r="AT321">
            <v>0</v>
          </cell>
          <cell r="AX321">
            <v>0</v>
          </cell>
          <cell r="AY321">
            <v>0</v>
          </cell>
          <cell r="AZ321">
            <v>0</v>
          </cell>
          <cell r="BA321">
            <v>0</v>
          </cell>
          <cell r="BB321">
            <v>0</v>
          </cell>
          <cell r="BC321">
            <v>0</v>
          </cell>
          <cell r="BD321">
            <v>0</v>
          </cell>
          <cell r="BE321">
            <v>0</v>
          </cell>
          <cell r="BF321">
            <v>0</v>
          </cell>
        </row>
        <row r="322">
          <cell r="A322">
            <v>207</v>
          </cell>
          <cell r="B322" t="str">
            <v>2.2.5</v>
          </cell>
          <cell r="C322" t="str">
            <v>DN/DO 160</v>
          </cell>
          <cell r="D322" t="str">
            <v>m</v>
          </cell>
          <cell r="E322">
            <v>3900</v>
          </cell>
          <cell r="F322">
            <v>12.1</v>
          </cell>
          <cell r="G322">
            <v>47190</v>
          </cell>
          <cell r="H322">
            <v>0</v>
          </cell>
          <cell r="I322">
            <v>0</v>
          </cell>
          <cell r="J322">
            <v>0</v>
          </cell>
          <cell r="K322">
            <v>0</v>
          </cell>
          <cell r="L322">
            <v>0</v>
          </cell>
          <cell r="M322">
            <v>3900</v>
          </cell>
          <cell r="N322">
            <v>12.1</v>
          </cell>
          <cell r="O322">
            <v>47190</v>
          </cell>
          <cell r="P322">
            <v>4013</v>
          </cell>
          <cell r="Q322">
            <v>48557.3</v>
          </cell>
          <cell r="R322">
            <v>0</v>
          </cell>
          <cell r="S322">
            <v>0</v>
          </cell>
          <cell r="T322">
            <v>4013</v>
          </cell>
          <cell r="U322">
            <v>48557.3</v>
          </cell>
          <cell r="V322">
            <v>-113</v>
          </cell>
          <cell r="W322">
            <v>-1367.3000000000029</v>
          </cell>
          <cell r="X322">
            <v>0</v>
          </cell>
          <cell r="Y322">
            <v>0</v>
          </cell>
          <cell r="AA322">
            <v>0</v>
          </cell>
          <cell r="AB322">
            <v>4013</v>
          </cell>
          <cell r="AC322">
            <v>48557.3</v>
          </cell>
          <cell r="AE322">
            <v>0</v>
          </cell>
          <cell r="AG322">
            <v>0</v>
          </cell>
          <cell r="AI322">
            <v>0</v>
          </cell>
          <cell r="AK322">
            <v>0</v>
          </cell>
          <cell r="AM322">
            <v>0</v>
          </cell>
          <cell r="AO322">
            <v>0</v>
          </cell>
          <cell r="AQ322">
            <v>0</v>
          </cell>
          <cell r="AR322">
            <v>0</v>
          </cell>
          <cell r="AS322">
            <v>0</v>
          </cell>
          <cell r="AT322">
            <v>0</v>
          </cell>
          <cell r="AX322">
            <v>0</v>
          </cell>
          <cell r="AY322">
            <v>0</v>
          </cell>
          <cell r="AZ322">
            <v>0</v>
          </cell>
          <cell r="BA322">
            <v>0</v>
          </cell>
          <cell r="BB322">
            <v>0</v>
          </cell>
          <cell r="BC322">
            <v>0</v>
          </cell>
          <cell r="BD322">
            <v>0</v>
          </cell>
          <cell r="BE322">
            <v>0</v>
          </cell>
          <cell r="BF322">
            <v>0</v>
          </cell>
        </row>
        <row r="323">
          <cell r="A323">
            <v>208</v>
          </cell>
          <cell r="B323" t="str">
            <v>2.2.6</v>
          </cell>
          <cell r="C323" t="str">
            <v>DN/DO 225</v>
          </cell>
          <cell r="D323" t="str">
            <v>m</v>
          </cell>
          <cell r="E323">
            <v>300</v>
          </cell>
          <cell r="F323">
            <v>13.2</v>
          </cell>
          <cell r="G323">
            <v>3960</v>
          </cell>
          <cell r="H323">
            <v>0</v>
          </cell>
          <cell r="I323">
            <v>0</v>
          </cell>
          <cell r="J323">
            <v>0</v>
          </cell>
          <cell r="K323">
            <v>0</v>
          </cell>
          <cell r="L323">
            <v>0</v>
          </cell>
          <cell r="M323">
            <v>300</v>
          </cell>
          <cell r="N323">
            <v>13.2</v>
          </cell>
          <cell r="O323">
            <v>3960</v>
          </cell>
          <cell r="P323">
            <v>1732</v>
          </cell>
          <cell r="Q323">
            <v>22862.400000000001</v>
          </cell>
          <cell r="R323">
            <v>0</v>
          </cell>
          <cell r="S323">
            <v>0</v>
          </cell>
          <cell r="T323">
            <v>1732</v>
          </cell>
          <cell r="U323">
            <v>22862.400000000001</v>
          </cell>
          <cell r="V323">
            <v>-1432</v>
          </cell>
          <cell r="W323">
            <v>-18902.400000000001</v>
          </cell>
          <cell r="X323">
            <v>0</v>
          </cell>
          <cell r="Y323">
            <v>0</v>
          </cell>
          <cell r="AA323">
            <v>0</v>
          </cell>
          <cell r="AB323">
            <v>1732</v>
          </cell>
          <cell r="AC323">
            <v>22862.400000000001</v>
          </cell>
          <cell r="AE323">
            <v>0</v>
          </cell>
          <cell r="AG323">
            <v>0</v>
          </cell>
          <cell r="AI323">
            <v>0</v>
          </cell>
          <cell r="AK323">
            <v>0</v>
          </cell>
          <cell r="AM323">
            <v>0</v>
          </cell>
          <cell r="AO323">
            <v>0</v>
          </cell>
          <cell r="AQ323">
            <v>0</v>
          </cell>
          <cell r="AR323">
            <v>0</v>
          </cell>
          <cell r="AS323">
            <v>0</v>
          </cell>
          <cell r="AT323">
            <v>0</v>
          </cell>
          <cell r="AX323">
            <v>0</v>
          </cell>
          <cell r="AY323">
            <v>0</v>
          </cell>
          <cell r="AZ323">
            <v>0</v>
          </cell>
          <cell r="BA323">
            <v>0</v>
          </cell>
          <cell r="BB323">
            <v>0</v>
          </cell>
          <cell r="BC323">
            <v>0</v>
          </cell>
          <cell r="BD323">
            <v>0</v>
          </cell>
          <cell r="BE323">
            <v>0</v>
          </cell>
          <cell r="BF323">
            <v>0</v>
          </cell>
        </row>
        <row r="324">
          <cell r="A324">
            <v>209</v>
          </cell>
          <cell r="B324" t="str">
            <v>2.2.7</v>
          </cell>
          <cell r="C324" t="str">
            <v>DN/DO 355</v>
          </cell>
          <cell r="D324" t="str">
            <v>m</v>
          </cell>
          <cell r="E324">
            <v>100</v>
          </cell>
          <cell r="F324">
            <v>17.600000000000001</v>
          </cell>
          <cell r="G324">
            <v>1760</v>
          </cell>
          <cell r="H324">
            <v>0</v>
          </cell>
          <cell r="I324">
            <v>0</v>
          </cell>
          <cell r="J324">
            <v>0</v>
          </cell>
          <cell r="K324">
            <v>0</v>
          </cell>
          <cell r="L324">
            <v>0</v>
          </cell>
          <cell r="M324">
            <v>100</v>
          </cell>
          <cell r="N324">
            <v>17.600000000000001</v>
          </cell>
          <cell r="O324">
            <v>1760</v>
          </cell>
          <cell r="P324">
            <v>522</v>
          </cell>
          <cell r="Q324">
            <v>9187.2000000000007</v>
          </cell>
          <cell r="R324">
            <v>0</v>
          </cell>
          <cell r="S324">
            <v>0</v>
          </cell>
          <cell r="T324">
            <v>522</v>
          </cell>
          <cell r="U324">
            <v>9187.2000000000007</v>
          </cell>
          <cell r="V324">
            <v>-422</v>
          </cell>
          <cell r="W324">
            <v>-7427.2000000000007</v>
          </cell>
          <cell r="X324">
            <v>0</v>
          </cell>
          <cell r="Y324">
            <v>0</v>
          </cell>
          <cell r="AA324">
            <v>0</v>
          </cell>
          <cell r="AB324">
            <v>522</v>
          </cell>
          <cell r="AC324">
            <v>9187.2000000000007</v>
          </cell>
          <cell r="AE324">
            <v>0</v>
          </cell>
          <cell r="AG324">
            <v>0</v>
          </cell>
          <cell r="AI324">
            <v>0</v>
          </cell>
          <cell r="AK324">
            <v>0</v>
          </cell>
          <cell r="AM324">
            <v>0</v>
          </cell>
          <cell r="AO324">
            <v>0</v>
          </cell>
          <cell r="AQ324">
            <v>0</v>
          </cell>
          <cell r="AR324">
            <v>0</v>
          </cell>
          <cell r="AS324">
            <v>0</v>
          </cell>
          <cell r="AT324">
            <v>0</v>
          </cell>
          <cell r="AX324">
            <v>0</v>
          </cell>
          <cell r="AY324">
            <v>0</v>
          </cell>
          <cell r="AZ324">
            <v>0</v>
          </cell>
          <cell r="BA324">
            <v>0</v>
          </cell>
          <cell r="BB324">
            <v>0</v>
          </cell>
          <cell r="BC324">
            <v>0</v>
          </cell>
          <cell r="BD324">
            <v>0</v>
          </cell>
          <cell r="BE324">
            <v>0</v>
          </cell>
          <cell r="BF324">
            <v>0</v>
          </cell>
        </row>
        <row r="325">
          <cell r="C325" t="str">
            <v>Extra to above item (excavation, backfilling, dewatering, trench securing, compaction, crossing other infrastructure and others as required) for laying these lines into a sparate trench, not combined with sewer.</v>
          </cell>
          <cell r="Z325" t="str">
            <v>x</v>
          </cell>
        </row>
        <row r="326">
          <cell r="A326">
            <v>210</v>
          </cell>
          <cell r="B326" t="str">
            <v>2.2.8</v>
          </cell>
          <cell r="C326" t="str">
            <v>DN/DO 110</v>
          </cell>
          <cell r="D326" t="str">
            <v>m</v>
          </cell>
          <cell r="E326">
            <v>1300</v>
          </cell>
          <cell r="F326">
            <v>22.94</v>
          </cell>
          <cell r="G326">
            <v>29822</v>
          </cell>
          <cell r="H326">
            <v>0</v>
          </cell>
          <cell r="I326">
            <v>0</v>
          </cell>
          <cell r="J326">
            <v>0</v>
          </cell>
          <cell r="K326">
            <v>0</v>
          </cell>
          <cell r="L326">
            <v>0</v>
          </cell>
          <cell r="M326">
            <v>1300</v>
          </cell>
          <cell r="N326">
            <v>22.94</v>
          </cell>
          <cell r="O326">
            <v>29822</v>
          </cell>
          <cell r="P326">
            <v>1391.67</v>
          </cell>
          <cell r="Q326">
            <v>31924.91</v>
          </cell>
          <cell r="R326">
            <v>0</v>
          </cell>
          <cell r="S326">
            <v>0</v>
          </cell>
          <cell r="T326">
            <v>1391.67</v>
          </cell>
          <cell r="U326">
            <v>31924.91</v>
          </cell>
          <cell r="V326">
            <v>-91.670000000000073</v>
          </cell>
          <cell r="W326">
            <v>-2102.91</v>
          </cell>
          <cell r="X326">
            <v>0</v>
          </cell>
          <cell r="Y326">
            <v>0</v>
          </cell>
          <cell r="Z326">
            <v>1084.1300000000001</v>
          </cell>
          <cell r="AA326">
            <v>24869.94</v>
          </cell>
          <cell r="AB326">
            <v>307.54000000000002</v>
          </cell>
          <cell r="AC326">
            <v>7054.97</v>
          </cell>
          <cell r="AE326">
            <v>0</v>
          </cell>
          <cell r="AG326">
            <v>0</v>
          </cell>
          <cell r="AI326">
            <v>0</v>
          </cell>
          <cell r="AK326">
            <v>0</v>
          </cell>
          <cell r="AM326">
            <v>0</v>
          </cell>
          <cell r="AO326">
            <v>0</v>
          </cell>
          <cell r="AQ326">
            <v>0</v>
          </cell>
          <cell r="AR326">
            <v>0</v>
          </cell>
          <cell r="AS326">
            <v>0</v>
          </cell>
          <cell r="AT326">
            <v>0</v>
          </cell>
          <cell r="AX326">
            <v>0</v>
          </cell>
          <cell r="AY326">
            <v>0</v>
          </cell>
          <cell r="AZ326">
            <v>0</v>
          </cell>
          <cell r="BA326">
            <v>0</v>
          </cell>
          <cell r="BB326">
            <v>0</v>
          </cell>
          <cell r="BC326">
            <v>0</v>
          </cell>
          <cell r="BD326">
            <v>0</v>
          </cell>
          <cell r="BE326">
            <v>0</v>
          </cell>
          <cell r="BF326">
            <v>0</v>
          </cell>
        </row>
        <row r="327">
          <cell r="A327">
            <v>211</v>
          </cell>
          <cell r="B327" t="str">
            <v>2.2.9</v>
          </cell>
          <cell r="C327" t="str">
            <v>DN/DO 160</v>
          </cell>
          <cell r="D327" t="str">
            <v>m</v>
          </cell>
          <cell r="E327">
            <v>3900</v>
          </cell>
          <cell r="F327">
            <v>28.19</v>
          </cell>
          <cell r="G327">
            <v>109941</v>
          </cell>
          <cell r="H327">
            <v>0</v>
          </cell>
          <cell r="I327">
            <v>0</v>
          </cell>
          <cell r="J327">
            <v>0</v>
          </cell>
          <cell r="K327">
            <v>0</v>
          </cell>
          <cell r="L327">
            <v>0</v>
          </cell>
          <cell r="M327">
            <v>3900</v>
          </cell>
          <cell r="N327">
            <v>28.19</v>
          </cell>
          <cell r="O327">
            <v>109941</v>
          </cell>
          <cell r="P327">
            <v>2873.88</v>
          </cell>
          <cell r="Q327">
            <v>81014.680000000008</v>
          </cell>
          <cell r="R327">
            <v>0</v>
          </cell>
          <cell r="S327">
            <v>0</v>
          </cell>
          <cell r="T327">
            <v>2873.88</v>
          </cell>
          <cell r="U327">
            <v>81014.680000000008</v>
          </cell>
          <cell r="V327">
            <v>1026.1199999999999</v>
          </cell>
          <cell r="W327">
            <v>28926.319999999992</v>
          </cell>
          <cell r="X327">
            <v>0</v>
          </cell>
          <cell r="Y327">
            <v>0</v>
          </cell>
          <cell r="Z327">
            <v>2335.9</v>
          </cell>
          <cell r="AA327">
            <v>65849.02</v>
          </cell>
          <cell r="AB327">
            <v>537.98</v>
          </cell>
          <cell r="AC327">
            <v>15165.66</v>
          </cell>
          <cell r="AE327">
            <v>0</v>
          </cell>
          <cell r="AG327">
            <v>0</v>
          </cell>
          <cell r="AI327">
            <v>0</v>
          </cell>
          <cell r="AK327">
            <v>0</v>
          </cell>
          <cell r="AM327">
            <v>0</v>
          </cell>
          <cell r="AO327">
            <v>0</v>
          </cell>
          <cell r="AQ327">
            <v>0</v>
          </cell>
          <cell r="AR327">
            <v>0</v>
          </cell>
          <cell r="AS327">
            <v>0</v>
          </cell>
          <cell r="AT327">
            <v>0</v>
          </cell>
          <cell r="AX327">
            <v>0</v>
          </cell>
          <cell r="AY327">
            <v>0</v>
          </cell>
          <cell r="AZ327">
            <v>0</v>
          </cell>
          <cell r="BA327">
            <v>0</v>
          </cell>
          <cell r="BB327">
            <v>0</v>
          </cell>
          <cell r="BC327">
            <v>0</v>
          </cell>
          <cell r="BD327">
            <v>0</v>
          </cell>
          <cell r="BE327">
            <v>0</v>
          </cell>
          <cell r="BF327">
            <v>0</v>
          </cell>
        </row>
        <row r="328">
          <cell r="A328">
            <v>212</v>
          </cell>
          <cell r="B328" t="str">
            <v>2.2.10</v>
          </cell>
          <cell r="C328" t="str">
            <v>DN/DO 225</v>
          </cell>
          <cell r="D328" t="str">
            <v>m</v>
          </cell>
          <cell r="E328">
            <v>300</v>
          </cell>
          <cell r="F328">
            <v>34.76</v>
          </cell>
          <cell r="G328">
            <v>10428</v>
          </cell>
          <cell r="H328">
            <v>0</v>
          </cell>
          <cell r="I328">
            <v>0</v>
          </cell>
          <cell r="J328">
            <v>0</v>
          </cell>
          <cell r="K328">
            <v>0</v>
          </cell>
          <cell r="L328">
            <v>0</v>
          </cell>
          <cell r="M328">
            <v>300</v>
          </cell>
          <cell r="N328">
            <v>34.76</v>
          </cell>
          <cell r="O328">
            <v>10428</v>
          </cell>
          <cell r="P328">
            <v>160.62</v>
          </cell>
          <cell r="Q328">
            <v>5583.1500000000005</v>
          </cell>
          <cell r="R328">
            <v>0</v>
          </cell>
          <cell r="S328">
            <v>0</v>
          </cell>
          <cell r="T328">
            <v>160.62</v>
          </cell>
          <cell r="U328">
            <v>5583.1500000000005</v>
          </cell>
          <cell r="V328">
            <v>139.38</v>
          </cell>
          <cell r="W328">
            <v>4844.8499999999995</v>
          </cell>
          <cell r="X328">
            <v>0</v>
          </cell>
          <cell r="Y328">
            <v>0</v>
          </cell>
          <cell r="Z328">
            <v>153.16</v>
          </cell>
          <cell r="AA328">
            <v>5323.84</v>
          </cell>
          <cell r="AB328">
            <v>7.46</v>
          </cell>
          <cell r="AC328">
            <v>259.31</v>
          </cell>
          <cell r="AE328">
            <v>0</v>
          </cell>
          <cell r="AG328">
            <v>0</v>
          </cell>
          <cell r="AI328">
            <v>0</v>
          </cell>
          <cell r="AK328">
            <v>0</v>
          </cell>
          <cell r="AM328">
            <v>0</v>
          </cell>
          <cell r="AO328">
            <v>0</v>
          </cell>
          <cell r="AQ328">
            <v>0</v>
          </cell>
          <cell r="AR328">
            <v>0</v>
          </cell>
          <cell r="AS328">
            <v>0</v>
          </cell>
          <cell r="AT328">
            <v>0</v>
          </cell>
          <cell r="AX328">
            <v>0</v>
          </cell>
          <cell r="AY328">
            <v>0</v>
          </cell>
          <cell r="AZ328">
            <v>0</v>
          </cell>
          <cell r="BA328">
            <v>0</v>
          </cell>
          <cell r="BB328">
            <v>0</v>
          </cell>
          <cell r="BC328">
            <v>0</v>
          </cell>
          <cell r="BD328">
            <v>0</v>
          </cell>
          <cell r="BE328">
            <v>0</v>
          </cell>
          <cell r="BF328">
            <v>0</v>
          </cell>
        </row>
        <row r="329">
          <cell r="A329">
            <v>213</v>
          </cell>
          <cell r="B329" t="str">
            <v>2.2.11</v>
          </cell>
          <cell r="C329" t="str">
            <v>DN/DO 355</v>
          </cell>
          <cell r="D329" t="str">
            <v>m</v>
          </cell>
          <cell r="E329">
            <v>100</v>
          </cell>
          <cell r="F329">
            <v>55.03</v>
          </cell>
          <cell r="G329">
            <v>5503</v>
          </cell>
          <cell r="H329">
            <v>0</v>
          </cell>
          <cell r="I329">
            <v>0</v>
          </cell>
          <cell r="J329">
            <v>0</v>
          </cell>
          <cell r="K329">
            <v>0</v>
          </cell>
          <cell r="L329">
            <v>0</v>
          </cell>
          <cell r="M329">
            <v>100</v>
          </cell>
          <cell r="N329">
            <v>55.03</v>
          </cell>
          <cell r="O329">
            <v>5503</v>
          </cell>
          <cell r="P329">
            <v>428.44</v>
          </cell>
          <cell r="Q329">
            <v>23577.05</v>
          </cell>
          <cell r="R329">
            <v>0</v>
          </cell>
          <cell r="S329">
            <v>0</v>
          </cell>
          <cell r="T329">
            <v>428.44</v>
          </cell>
          <cell r="U329">
            <v>23577.05</v>
          </cell>
          <cell r="V329">
            <v>-328.44</v>
          </cell>
          <cell r="W329">
            <v>-18074.05</v>
          </cell>
          <cell r="X329">
            <v>0</v>
          </cell>
          <cell r="Y329">
            <v>0</v>
          </cell>
          <cell r="Z329">
            <v>428.44</v>
          </cell>
          <cell r="AA329">
            <v>23577.05</v>
          </cell>
          <cell r="AB329">
            <v>0</v>
          </cell>
          <cell r="AC329">
            <v>0</v>
          </cell>
          <cell r="AE329">
            <v>0</v>
          </cell>
          <cell r="AG329">
            <v>0</v>
          </cell>
          <cell r="AI329">
            <v>0</v>
          </cell>
          <cell r="AK329">
            <v>0</v>
          </cell>
          <cell r="AM329">
            <v>0</v>
          </cell>
          <cell r="AO329">
            <v>0</v>
          </cell>
          <cell r="AQ329">
            <v>0</v>
          </cell>
          <cell r="AR329">
            <v>0</v>
          </cell>
          <cell r="AS329">
            <v>0</v>
          </cell>
          <cell r="AT329">
            <v>0</v>
          </cell>
          <cell r="AX329">
            <v>0</v>
          </cell>
          <cell r="AY329">
            <v>0</v>
          </cell>
          <cell r="AZ329">
            <v>0</v>
          </cell>
          <cell r="BA329">
            <v>0</v>
          </cell>
          <cell r="BB329">
            <v>0</v>
          </cell>
          <cell r="BC329">
            <v>0</v>
          </cell>
          <cell r="BD329">
            <v>0</v>
          </cell>
          <cell r="BE329">
            <v>0</v>
          </cell>
          <cell r="BF329">
            <v>0</v>
          </cell>
        </row>
        <row r="330">
          <cell r="C330" t="str">
            <v>Same as 2.2 but for steel pipes welded, with internal cement lining and external PE coating, including all bends, fittings etc,…</v>
          </cell>
          <cell r="Z330" t="str">
            <v>x</v>
          </cell>
        </row>
        <row r="331">
          <cell r="A331">
            <v>214</v>
          </cell>
          <cell r="B331" t="str">
            <v>2.2.12</v>
          </cell>
          <cell r="C331" t="str">
            <v>DN 400</v>
          </cell>
          <cell r="D331" t="str">
            <v>m</v>
          </cell>
          <cell r="E331">
            <v>370</v>
          </cell>
          <cell r="F331">
            <v>104.36</v>
          </cell>
          <cell r="G331">
            <v>38613.199999999997</v>
          </cell>
          <cell r="H331">
            <v>0</v>
          </cell>
          <cell r="I331">
            <v>0</v>
          </cell>
          <cell r="J331">
            <v>0</v>
          </cell>
          <cell r="K331">
            <v>0</v>
          </cell>
          <cell r="L331">
            <v>0</v>
          </cell>
          <cell r="M331">
            <v>370</v>
          </cell>
          <cell r="N331">
            <v>104.36</v>
          </cell>
          <cell r="O331">
            <v>38613.199999999997</v>
          </cell>
          <cell r="P331">
            <v>380.14</v>
          </cell>
          <cell r="Q331">
            <v>39671.409999999996</v>
          </cell>
          <cell r="R331">
            <v>0</v>
          </cell>
          <cell r="S331">
            <v>0</v>
          </cell>
          <cell r="T331">
            <v>380.14</v>
          </cell>
          <cell r="U331">
            <v>39671.409999999996</v>
          </cell>
          <cell r="V331">
            <v>-10.139999999999986</v>
          </cell>
          <cell r="W331">
            <v>-1058.2099999999991</v>
          </cell>
          <cell r="X331">
            <v>0</v>
          </cell>
          <cell r="Y331">
            <v>0</v>
          </cell>
          <cell r="AA331">
            <v>0</v>
          </cell>
          <cell r="AB331">
            <v>377.7</v>
          </cell>
          <cell r="AC331">
            <v>39416.769999999997</v>
          </cell>
          <cell r="AD331">
            <v>2.44</v>
          </cell>
          <cell r="AE331">
            <v>254.64</v>
          </cell>
          <cell r="AG331">
            <v>0</v>
          </cell>
          <cell r="AI331">
            <v>0</v>
          </cell>
          <cell r="AK331">
            <v>0</v>
          </cell>
          <cell r="AM331">
            <v>0</v>
          </cell>
          <cell r="AO331">
            <v>0</v>
          </cell>
          <cell r="AQ331">
            <v>0</v>
          </cell>
          <cell r="AR331">
            <v>0</v>
          </cell>
          <cell r="AS331">
            <v>0</v>
          </cell>
          <cell r="AT331">
            <v>0</v>
          </cell>
          <cell r="AX331">
            <v>0</v>
          </cell>
          <cell r="AY331">
            <v>0</v>
          </cell>
          <cell r="AZ331">
            <v>0</v>
          </cell>
          <cell r="BA331">
            <v>0</v>
          </cell>
          <cell r="BB331">
            <v>0</v>
          </cell>
          <cell r="BC331">
            <v>0</v>
          </cell>
          <cell r="BD331">
            <v>0</v>
          </cell>
          <cell r="BE331">
            <v>0</v>
          </cell>
          <cell r="BF331">
            <v>0</v>
          </cell>
        </row>
        <row r="332">
          <cell r="B332" t="str">
            <v>2.3</v>
          </cell>
          <cell r="C332" t="str">
            <v xml:space="preserve">Testing, leak detection and repair of existing pipes </v>
          </cell>
          <cell r="Z332" t="str">
            <v>x</v>
          </cell>
        </row>
        <row r="333">
          <cell r="C333" t="str">
            <v xml:space="preserve">testing and leak detection on existing pipes as specified </v>
          </cell>
          <cell r="Z333" t="str">
            <v>x</v>
          </cell>
        </row>
        <row r="334">
          <cell r="B334" t="str">
            <v>2.4</v>
          </cell>
          <cell r="C334" t="str">
            <v>Gate valves</v>
          </cell>
          <cell r="Z334" t="str">
            <v>x</v>
          </cell>
        </row>
        <row r="335">
          <cell r="C335" t="str">
            <v>Supply and installation underground of Double Flanged Gate Valve, include for all works, rigid spindle with tube, surface box, base plate, indicator plate, corrosion protection etc, .Additional fittings (flange adaptors etc,..) are covered by the items un</v>
          </cell>
          <cell r="Z335" t="str">
            <v>x</v>
          </cell>
        </row>
        <row r="336">
          <cell r="A336">
            <v>215</v>
          </cell>
          <cell r="B336" t="str">
            <v>2.4.1</v>
          </cell>
          <cell r="C336" t="str">
            <v>DN 100</v>
          </cell>
          <cell r="D336" t="str">
            <v>pc</v>
          </cell>
          <cell r="E336">
            <v>70</v>
          </cell>
          <cell r="F336">
            <v>132.6</v>
          </cell>
          <cell r="G336">
            <v>9282</v>
          </cell>
          <cell r="H336">
            <v>0</v>
          </cell>
          <cell r="I336">
            <v>0</v>
          </cell>
          <cell r="J336">
            <v>0</v>
          </cell>
          <cell r="K336">
            <v>0</v>
          </cell>
          <cell r="L336">
            <v>0</v>
          </cell>
          <cell r="M336">
            <v>70</v>
          </cell>
          <cell r="N336">
            <v>132.6</v>
          </cell>
          <cell r="O336">
            <v>9282</v>
          </cell>
          <cell r="P336">
            <v>57</v>
          </cell>
          <cell r="Q336">
            <v>7558.2</v>
          </cell>
          <cell r="R336">
            <v>0</v>
          </cell>
          <cell r="S336">
            <v>0</v>
          </cell>
          <cell r="T336">
            <v>57</v>
          </cell>
          <cell r="U336">
            <v>7558.2</v>
          </cell>
          <cell r="V336">
            <v>13</v>
          </cell>
          <cell r="W336">
            <v>1723.8000000000002</v>
          </cell>
          <cell r="X336">
            <v>0</v>
          </cell>
          <cell r="Y336">
            <v>0</v>
          </cell>
          <cell r="Z336">
            <v>14</v>
          </cell>
          <cell r="AA336">
            <v>1856.4</v>
          </cell>
          <cell r="AB336">
            <v>40</v>
          </cell>
          <cell r="AC336">
            <v>5304</v>
          </cell>
          <cell r="AD336">
            <v>3</v>
          </cell>
          <cell r="AE336">
            <v>397.8</v>
          </cell>
          <cell r="AG336">
            <v>0</v>
          </cell>
          <cell r="AI336">
            <v>0</v>
          </cell>
          <cell r="AK336">
            <v>0</v>
          </cell>
          <cell r="AM336">
            <v>0</v>
          </cell>
          <cell r="AO336">
            <v>0</v>
          </cell>
          <cell r="AQ336">
            <v>0</v>
          </cell>
          <cell r="AR336">
            <v>0</v>
          </cell>
          <cell r="AS336">
            <v>0</v>
          </cell>
          <cell r="AT336">
            <v>0</v>
          </cell>
          <cell r="AX336">
            <v>0</v>
          </cell>
          <cell r="AY336">
            <v>0</v>
          </cell>
          <cell r="AZ336">
            <v>0</v>
          </cell>
          <cell r="BA336">
            <v>0</v>
          </cell>
          <cell r="BB336">
            <v>0</v>
          </cell>
          <cell r="BC336">
            <v>0</v>
          </cell>
          <cell r="BD336">
            <v>0</v>
          </cell>
          <cell r="BE336">
            <v>0</v>
          </cell>
          <cell r="BF336">
            <v>0</v>
          </cell>
        </row>
        <row r="337">
          <cell r="A337">
            <v>216</v>
          </cell>
          <cell r="B337" t="str">
            <v>2.4.2</v>
          </cell>
          <cell r="C337" t="str">
            <v>DN 150</v>
          </cell>
          <cell r="D337" t="str">
            <v>pc</v>
          </cell>
          <cell r="E337">
            <v>55</v>
          </cell>
          <cell r="F337">
            <v>191.23</v>
          </cell>
          <cell r="G337">
            <v>10517.65</v>
          </cell>
          <cell r="H337">
            <v>0</v>
          </cell>
          <cell r="I337">
            <v>0</v>
          </cell>
          <cell r="J337">
            <v>0</v>
          </cell>
          <cell r="K337">
            <v>0</v>
          </cell>
          <cell r="L337">
            <v>0</v>
          </cell>
          <cell r="M337">
            <v>55</v>
          </cell>
          <cell r="N337">
            <v>191.23</v>
          </cell>
          <cell r="O337">
            <v>10517.65</v>
          </cell>
          <cell r="P337">
            <v>50</v>
          </cell>
          <cell r="Q337">
            <v>9561.4999999999982</v>
          </cell>
          <cell r="R337">
            <v>0</v>
          </cell>
          <cell r="S337">
            <v>0</v>
          </cell>
          <cell r="T337">
            <v>50</v>
          </cell>
          <cell r="U337">
            <v>9561.4999999999982</v>
          </cell>
          <cell r="V337">
            <v>5</v>
          </cell>
          <cell r="W337">
            <v>956.15000000000146</v>
          </cell>
          <cell r="X337">
            <v>0</v>
          </cell>
          <cell r="Y337">
            <v>0</v>
          </cell>
          <cell r="Z337">
            <v>14</v>
          </cell>
          <cell r="AA337">
            <v>2677.22</v>
          </cell>
          <cell r="AB337">
            <v>32</v>
          </cell>
          <cell r="AC337">
            <v>6119.36</v>
          </cell>
          <cell r="AD337">
            <v>2</v>
          </cell>
          <cell r="AE337">
            <v>382.46</v>
          </cell>
          <cell r="AG337">
            <v>0</v>
          </cell>
          <cell r="AH337">
            <v>2</v>
          </cell>
          <cell r="AI337">
            <v>382.46</v>
          </cell>
          <cell r="AK337">
            <v>0</v>
          </cell>
          <cell r="AM337">
            <v>0</v>
          </cell>
          <cell r="AO337">
            <v>0</v>
          </cell>
          <cell r="AQ337">
            <v>0</v>
          </cell>
          <cell r="AR337">
            <v>0</v>
          </cell>
          <cell r="AS337">
            <v>0</v>
          </cell>
          <cell r="AT337">
            <v>0</v>
          </cell>
          <cell r="AX337">
            <v>0</v>
          </cell>
          <cell r="AY337">
            <v>0</v>
          </cell>
          <cell r="AZ337">
            <v>0</v>
          </cell>
          <cell r="BA337">
            <v>0</v>
          </cell>
          <cell r="BB337">
            <v>0</v>
          </cell>
          <cell r="BC337">
            <v>0</v>
          </cell>
          <cell r="BD337">
            <v>0</v>
          </cell>
          <cell r="BE337">
            <v>0</v>
          </cell>
          <cell r="BF337">
            <v>0</v>
          </cell>
        </row>
        <row r="338">
          <cell r="A338">
            <v>217</v>
          </cell>
          <cell r="B338" t="str">
            <v>2.4.3</v>
          </cell>
          <cell r="C338" t="str">
            <v>DN 200</v>
          </cell>
          <cell r="D338" t="str">
            <v>pc</v>
          </cell>
          <cell r="E338">
            <v>15</v>
          </cell>
          <cell r="F338">
            <v>268.89999999999998</v>
          </cell>
          <cell r="G338">
            <v>4033.5</v>
          </cell>
          <cell r="H338">
            <v>0</v>
          </cell>
          <cell r="I338">
            <v>0</v>
          </cell>
          <cell r="J338">
            <v>0</v>
          </cell>
          <cell r="K338">
            <v>0</v>
          </cell>
          <cell r="L338">
            <v>0</v>
          </cell>
          <cell r="M338">
            <v>15</v>
          </cell>
          <cell r="N338">
            <v>268.89999999999998</v>
          </cell>
          <cell r="O338">
            <v>4033.5</v>
          </cell>
          <cell r="P338">
            <v>20</v>
          </cell>
          <cell r="Q338">
            <v>5378.0000000000009</v>
          </cell>
          <cell r="R338">
            <v>0</v>
          </cell>
          <cell r="S338">
            <v>0</v>
          </cell>
          <cell r="T338">
            <v>20</v>
          </cell>
          <cell r="U338">
            <v>5378.0000000000009</v>
          </cell>
          <cell r="V338">
            <v>-5</v>
          </cell>
          <cell r="W338">
            <v>-1344.5000000000009</v>
          </cell>
          <cell r="X338">
            <v>0</v>
          </cell>
          <cell r="Y338">
            <v>0</v>
          </cell>
          <cell r="Z338">
            <v>6</v>
          </cell>
          <cell r="AA338">
            <v>1613.4</v>
          </cell>
          <cell r="AB338">
            <v>12</v>
          </cell>
          <cell r="AC338">
            <v>3226.8</v>
          </cell>
          <cell r="AD338">
            <v>2</v>
          </cell>
          <cell r="AE338">
            <v>537.79999999999995</v>
          </cell>
          <cell r="AG338">
            <v>0</v>
          </cell>
          <cell r="AI338">
            <v>0</v>
          </cell>
          <cell r="AK338">
            <v>0</v>
          </cell>
          <cell r="AM338">
            <v>0</v>
          </cell>
          <cell r="AO338">
            <v>0</v>
          </cell>
          <cell r="AQ338">
            <v>0</v>
          </cell>
          <cell r="AR338">
            <v>0</v>
          </cell>
          <cell r="AS338">
            <v>0</v>
          </cell>
          <cell r="AT338">
            <v>0</v>
          </cell>
          <cell r="AX338">
            <v>0</v>
          </cell>
          <cell r="AY338">
            <v>0</v>
          </cell>
          <cell r="AZ338">
            <v>0</v>
          </cell>
          <cell r="BA338">
            <v>0</v>
          </cell>
          <cell r="BB338">
            <v>0</v>
          </cell>
          <cell r="BC338">
            <v>0</v>
          </cell>
          <cell r="BD338">
            <v>0</v>
          </cell>
          <cell r="BE338">
            <v>0</v>
          </cell>
          <cell r="BF338">
            <v>0</v>
          </cell>
        </row>
        <row r="339">
          <cell r="A339">
            <v>218</v>
          </cell>
          <cell r="B339" t="str">
            <v>2.4.4</v>
          </cell>
          <cell r="C339" t="str">
            <v>DN 300</v>
          </cell>
          <cell r="D339" t="str">
            <v>pc</v>
          </cell>
          <cell r="E339">
            <v>14</v>
          </cell>
          <cell r="F339">
            <v>516</v>
          </cell>
          <cell r="G339">
            <v>7224</v>
          </cell>
          <cell r="H339">
            <v>0</v>
          </cell>
          <cell r="I339">
            <v>0</v>
          </cell>
          <cell r="J339">
            <v>0</v>
          </cell>
          <cell r="K339">
            <v>0</v>
          </cell>
          <cell r="L339">
            <v>0</v>
          </cell>
          <cell r="M339">
            <v>14</v>
          </cell>
          <cell r="N339">
            <v>516</v>
          </cell>
          <cell r="O339">
            <v>7224</v>
          </cell>
          <cell r="P339">
            <v>14</v>
          </cell>
          <cell r="Q339">
            <v>7224</v>
          </cell>
          <cell r="R339">
            <v>0</v>
          </cell>
          <cell r="S339">
            <v>0</v>
          </cell>
          <cell r="T339">
            <v>14</v>
          </cell>
          <cell r="U339">
            <v>7224</v>
          </cell>
          <cell r="V339">
            <v>0</v>
          </cell>
          <cell r="W339">
            <v>0</v>
          </cell>
          <cell r="X339">
            <v>0</v>
          </cell>
          <cell r="Y339">
            <v>0</v>
          </cell>
          <cell r="Z339">
            <v>2</v>
          </cell>
          <cell r="AA339">
            <v>1032</v>
          </cell>
          <cell r="AB339">
            <v>9</v>
          </cell>
          <cell r="AC339">
            <v>4644</v>
          </cell>
          <cell r="AD339">
            <v>3</v>
          </cell>
          <cell r="AE339">
            <v>1548</v>
          </cell>
          <cell r="AG339">
            <v>0</v>
          </cell>
          <cell r="AI339">
            <v>0</v>
          </cell>
          <cell r="AK339">
            <v>0</v>
          </cell>
          <cell r="AM339">
            <v>0</v>
          </cell>
          <cell r="AO339">
            <v>0</v>
          </cell>
          <cell r="AQ339">
            <v>0</v>
          </cell>
          <cell r="AR339">
            <v>0</v>
          </cell>
          <cell r="AS339">
            <v>0</v>
          </cell>
          <cell r="AT339">
            <v>0</v>
          </cell>
          <cell r="AX339">
            <v>0</v>
          </cell>
          <cell r="AY339">
            <v>0</v>
          </cell>
          <cell r="AZ339">
            <v>0</v>
          </cell>
          <cell r="BA339">
            <v>0</v>
          </cell>
          <cell r="BB339">
            <v>0</v>
          </cell>
          <cell r="BC339">
            <v>0</v>
          </cell>
          <cell r="BD339">
            <v>0</v>
          </cell>
          <cell r="BE339">
            <v>0</v>
          </cell>
          <cell r="BF339">
            <v>0</v>
          </cell>
        </row>
        <row r="340">
          <cell r="B340" t="str">
            <v>2.5</v>
          </cell>
          <cell r="C340" t="str">
            <v>Butterfly valves</v>
          </cell>
          <cell r="Z340" t="str">
            <v>x</v>
          </cell>
        </row>
        <row r="341">
          <cell r="C341" t="str">
            <v>Supply and installation underground of Double Flanged Butterfly Valve, include for all works, rigid spindle with tube, surface box, base plate, indicator plate, corrosion protection etc, .Additional fittings (flange adaptors etc,..) are covered by the ite</v>
          </cell>
          <cell r="Z341" t="str">
            <v>x</v>
          </cell>
        </row>
        <row r="342">
          <cell r="A342">
            <v>219</v>
          </cell>
          <cell r="B342" t="str">
            <v>2.5.1</v>
          </cell>
          <cell r="C342" t="str">
            <v>DN 400</v>
          </cell>
          <cell r="D342" t="str">
            <v>pc</v>
          </cell>
          <cell r="E342">
            <v>6</v>
          </cell>
          <cell r="F342">
            <v>2500</v>
          </cell>
          <cell r="G342">
            <v>15000</v>
          </cell>
          <cell r="H342">
            <v>0</v>
          </cell>
          <cell r="I342">
            <v>0</v>
          </cell>
          <cell r="J342">
            <v>0</v>
          </cell>
          <cell r="K342">
            <v>0</v>
          </cell>
          <cell r="L342">
            <v>0</v>
          </cell>
          <cell r="M342">
            <v>6</v>
          </cell>
          <cell r="N342">
            <v>2500</v>
          </cell>
          <cell r="O342">
            <v>15000</v>
          </cell>
          <cell r="P342">
            <v>2</v>
          </cell>
          <cell r="Q342">
            <v>5000</v>
          </cell>
          <cell r="R342">
            <v>0</v>
          </cell>
          <cell r="S342">
            <v>0</v>
          </cell>
          <cell r="T342">
            <v>2</v>
          </cell>
          <cell r="U342">
            <v>5000</v>
          </cell>
          <cell r="V342">
            <v>4</v>
          </cell>
          <cell r="W342">
            <v>10000</v>
          </cell>
          <cell r="X342">
            <v>0</v>
          </cell>
          <cell r="Y342">
            <v>0</v>
          </cell>
          <cell r="AA342">
            <v>0</v>
          </cell>
          <cell r="AB342">
            <v>2</v>
          </cell>
          <cell r="AC342">
            <v>5000</v>
          </cell>
          <cell r="AE342">
            <v>0</v>
          </cell>
          <cell r="AG342">
            <v>0</v>
          </cell>
          <cell r="AI342">
            <v>0</v>
          </cell>
          <cell r="AK342">
            <v>0</v>
          </cell>
          <cell r="AM342">
            <v>0</v>
          </cell>
          <cell r="AO342">
            <v>0</v>
          </cell>
          <cell r="AQ342">
            <v>0</v>
          </cell>
          <cell r="AR342">
            <v>0</v>
          </cell>
          <cell r="AS342">
            <v>0</v>
          </cell>
          <cell r="AT342">
            <v>0</v>
          </cell>
          <cell r="AX342">
            <v>0</v>
          </cell>
          <cell r="AY342">
            <v>0</v>
          </cell>
          <cell r="AZ342">
            <v>0</v>
          </cell>
          <cell r="BA342">
            <v>0</v>
          </cell>
          <cell r="BB342">
            <v>0</v>
          </cell>
          <cell r="BC342">
            <v>0</v>
          </cell>
          <cell r="BD342">
            <v>0</v>
          </cell>
          <cell r="BE342">
            <v>0</v>
          </cell>
          <cell r="BF342">
            <v>0</v>
          </cell>
        </row>
        <row r="343">
          <cell r="B343" t="str">
            <v>2.6</v>
          </cell>
          <cell r="C343" t="str">
            <v>Air valves</v>
          </cell>
          <cell r="Z343" t="str">
            <v>x</v>
          </cell>
        </row>
        <row r="344">
          <cell r="C344" t="str">
            <v>Supply and installation of air valves including fittings to connect to transport line, earthworks and civil works (for chambers as required per standard drawings) included</v>
          </cell>
          <cell r="Z344" t="str">
            <v>x</v>
          </cell>
        </row>
        <row r="345">
          <cell r="B345" t="str">
            <v>2.7</v>
          </cell>
          <cell r="C345" t="str">
            <v>Pressure reducing and flow limiting valves</v>
          </cell>
          <cell r="Z345" t="str">
            <v>x</v>
          </cell>
        </row>
        <row r="346">
          <cell r="C346" t="str">
            <v>Supply and installation of pressure reducing (flow limiting) valves in concrete chambers, as per specification in standard drawings, the item covering: 
all civil works (concrete works, earthworks for valves and chamber)
related design (reinforcement draw</v>
          </cell>
          <cell r="Z346" t="str">
            <v>x</v>
          </cell>
        </row>
        <row r="347">
          <cell r="B347" t="str">
            <v>2.8</v>
          </cell>
          <cell r="C347" t="str">
            <v>Hydrants</v>
          </cell>
          <cell r="Z347" t="str">
            <v>x</v>
          </cell>
        </row>
        <row r="348">
          <cell r="A348">
            <v>220</v>
          </cell>
          <cell r="C348" t="str">
            <v>Supply and installation of hydrants (DN 80), including surface box, base plate (in concrete slab if necessary), indicator plate etc., as per specification and drawings; the item also covering the connecting line (DN 80) from the main supply line with nece</v>
          </cell>
          <cell r="D348" t="str">
            <v>pc</v>
          </cell>
          <cell r="E348">
            <v>60</v>
          </cell>
          <cell r="F348">
            <v>883.2</v>
          </cell>
          <cell r="G348">
            <v>52992</v>
          </cell>
          <cell r="H348">
            <v>0</v>
          </cell>
          <cell r="I348">
            <v>0</v>
          </cell>
          <cell r="J348">
            <v>0</v>
          </cell>
          <cell r="K348">
            <v>0</v>
          </cell>
          <cell r="L348">
            <v>0</v>
          </cell>
          <cell r="M348">
            <v>60</v>
          </cell>
          <cell r="N348">
            <v>883.2</v>
          </cell>
          <cell r="O348">
            <v>52992</v>
          </cell>
          <cell r="P348">
            <v>30</v>
          </cell>
          <cell r="Q348">
            <v>26496</v>
          </cell>
          <cell r="R348">
            <v>0</v>
          </cell>
          <cell r="S348">
            <v>0</v>
          </cell>
          <cell r="T348">
            <v>30</v>
          </cell>
          <cell r="U348">
            <v>26496</v>
          </cell>
          <cell r="V348">
            <v>30</v>
          </cell>
          <cell r="W348">
            <v>26496</v>
          </cell>
          <cell r="X348">
            <v>0</v>
          </cell>
          <cell r="Y348">
            <v>0</v>
          </cell>
          <cell r="Z348">
            <v>15</v>
          </cell>
          <cell r="AA348">
            <v>13248</v>
          </cell>
          <cell r="AB348">
            <v>11</v>
          </cell>
          <cell r="AC348">
            <v>9715.2000000000007</v>
          </cell>
          <cell r="AD348">
            <v>4</v>
          </cell>
          <cell r="AE348">
            <v>3532.8</v>
          </cell>
          <cell r="AG348">
            <v>0</v>
          </cell>
          <cell r="AI348">
            <v>0</v>
          </cell>
          <cell r="AK348">
            <v>0</v>
          </cell>
          <cell r="AM348">
            <v>0</v>
          </cell>
          <cell r="AO348">
            <v>0</v>
          </cell>
          <cell r="AQ348">
            <v>0</v>
          </cell>
          <cell r="AR348">
            <v>0</v>
          </cell>
          <cell r="AS348">
            <v>0</v>
          </cell>
          <cell r="AT348">
            <v>0</v>
          </cell>
          <cell r="AX348">
            <v>0</v>
          </cell>
          <cell r="AY348">
            <v>0</v>
          </cell>
          <cell r="AZ348">
            <v>0</v>
          </cell>
          <cell r="BA348">
            <v>0</v>
          </cell>
          <cell r="BB348">
            <v>0</v>
          </cell>
          <cell r="BC348">
            <v>0</v>
          </cell>
          <cell r="BD348">
            <v>0</v>
          </cell>
          <cell r="BE348">
            <v>0</v>
          </cell>
          <cell r="BF348">
            <v>0</v>
          </cell>
        </row>
        <row r="349">
          <cell r="B349" t="str">
            <v>2.9</v>
          </cell>
          <cell r="C349" t="str">
            <v>Zone metering chambers</v>
          </cell>
          <cell r="Z349" t="str">
            <v>x</v>
          </cell>
        </row>
        <row r="350">
          <cell r="C350" t="str">
            <v>All works for construction of zone metering chamber, including excavation, civil works, supply and placing of reinforced concrete class C30/37, reinstatement of area, structural design and provision of reinforcement drawings, as well as apurtenant mechani</v>
          </cell>
          <cell r="Z350" t="str">
            <v>x</v>
          </cell>
        </row>
        <row r="351">
          <cell r="A351">
            <v>221</v>
          </cell>
          <cell r="B351" t="str">
            <v>2.9.1</v>
          </cell>
          <cell r="C351" t="str">
            <v>Metering chamber at CP11</v>
          </cell>
          <cell r="D351" t="str">
            <v>pc</v>
          </cell>
          <cell r="E351">
            <v>3</v>
          </cell>
          <cell r="F351">
            <v>8150</v>
          </cell>
          <cell r="G351">
            <v>24450</v>
          </cell>
          <cell r="H351">
            <v>0</v>
          </cell>
          <cell r="I351">
            <v>0</v>
          </cell>
          <cell r="J351">
            <v>0</v>
          </cell>
          <cell r="K351">
            <v>0</v>
          </cell>
          <cell r="L351">
            <v>0</v>
          </cell>
          <cell r="M351">
            <v>3</v>
          </cell>
          <cell r="N351">
            <v>8150</v>
          </cell>
          <cell r="O351">
            <v>24450</v>
          </cell>
          <cell r="P351">
            <v>0</v>
          </cell>
          <cell r="Q351">
            <v>0</v>
          </cell>
          <cell r="R351">
            <v>2</v>
          </cell>
          <cell r="S351">
            <v>16300</v>
          </cell>
          <cell r="T351">
            <v>2</v>
          </cell>
          <cell r="U351">
            <v>16300</v>
          </cell>
          <cell r="V351">
            <v>1</v>
          </cell>
          <cell r="W351">
            <v>8150</v>
          </cell>
          <cell r="X351">
            <v>0</v>
          </cell>
          <cell r="Y351">
            <v>0</v>
          </cell>
          <cell r="AA351">
            <v>0</v>
          </cell>
          <cell r="AC351">
            <v>0</v>
          </cell>
          <cell r="AE351">
            <v>0</v>
          </cell>
          <cell r="AG351">
            <v>0</v>
          </cell>
          <cell r="AI351">
            <v>0</v>
          </cell>
          <cell r="AK351">
            <v>0</v>
          </cell>
          <cell r="AM351">
            <v>0</v>
          </cell>
          <cell r="AN351">
            <v>2</v>
          </cell>
          <cell r="AO351">
            <v>16300</v>
          </cell>
          <cell r="AQ351">
            <v>0</v>
          </cell>
          <cell r="AR351">
            <v>0</v>
          </cell>
          <cell r="AS351">
            <v>0</v>
          </cell>
          <cell r="AT351">
            <v>0</v>
          </cell>
          <cell r="AX351">
            <v>0</v>
          </cell>
          <cell r="AY351">
            <v>0</v>
          </cell>
          <cell r="AZ351">
            <v>0</v>
          </cell>
          <cell r="BA351">
            <v>0</v>
          </cell>
          <cell r="BB351">
            <v>0</v>
          </cell>
          <cell r="BC351">
            <v>0</v>
          </cell>
          <cell r="BD351">
            <v>0</v>
          </cell>
          <cell r="BE351">
            <v>0</v>
          </cell>
          <cell r="BF351">
            <v>0</v>
          </cell>
        </row>
        <row r="352">
          <cell r="A352">
            <v>222</v>
          </cell>
          <cell r="B352" t="str">
            <v>2.9.2</v>
          </cell>
          <cell r="C352" t="str">
            <v>Metering chamber at CP12</v>
          </cell>
          <cell r="D352" t="str">
            <v>pc</v>
          </cell>
          <cell r="E352">
            <v>2</v>
          </cell>
          <cell r="F352">
            <v>8150</v>
          </cell>
          <cell r="G352">
            <v>16300</v>
          </cell>
          <cell r="H352">
            <v>0</v>
          </cell>
          <cell r="I352">
            <v>0</v>
          </cell>
          <cell r="J352">
            <v>0</v>
          </cell>
          <cell r="K352">
            <v>0</v>
          </cell>
          <cell r="L352">
            <v>0</v>
          </cell>
          <cell r="M352">
            <v>2</v>
          </cell>
          <cell r="N352">
            <v>8150</v>
          </cell>
          <cell r="O352">
            <v>16300</v>
          </cell>
          <cell r="P352">
            <v>0</v>
          </cell>
          <cell r="Q352">
            <v>0</v>
          </cell>
          <cell r="R352">
            <v>1</v>
          </cell>
          <cell r="S352">
            <v>8150</v>
          </cell>
          <cell r="T352">
            <v>1</v>
          </cell>
          <cell r="U352">
            <v>8150</v>
          </cell>
          <cell r="V352">
            <v>1</v>
          </cell>
          <cell r="W352">
            <v>8150</v>
          </cell>
          <cell r="X352">
            <v>0</v>
          </cell>
          <cell r="Y352">
            <v>0</v>
          </cell>
          <cell r="AA352">
            <v>0</v>
          </cell>
          <cell r="AC352">
            <v>0</v>
          </cell>
          <cell r="AE352">
            <v>0</v>
          </cell>
          <cell r="AG352">
            <v>0</v>
          </cell>
          <cell r="AI352">
            <v>0</v>
          </cell>
          <cell r="AK352">
            <v>0</v>
          </cell>
          <cell r="AM352">
            <v>0</v>
          </cell>
          <cell r="AN352">
            <v>1</v>
          </cell>
          <cell r="AO352">
            <v>8150</v>
          </cell>
          <cell r="AQ352">
            <v>0</v>
          </cell>
          <cell r="AR352">
            <v>0</v>
          </cell>
          <cell r="AS352">
            <v>0</v>
          </cell>
          <cell r="AT352">
            <v>0</v>
          </cell>
          <cell r="AX352">
            <v>0</v>
          </cell>
          <cell r="AY352">
            <v>0</v>
          </cell>
          <cell r="AZ352">
            <v>0</v>
          </cell>
          <cell r="BA352">
            <v>0</v>
          </cell>
          <cell r="BB352">
            <v>0</v>
          </cell>
          <cell r="BC352">
            <v>0</v>
          </cell>
          <cell r="BD352">
            <v>0</v>
          </cell>
          <cell r="BE352">
            <v>0</v>
          </cell>
          <cell r="BF352">
            <v>0</v>
          </cell>
        </row>
        <row r="353">
          <cell r="B353" t="str">
            <v>2.10</v>
          </cell>
          <cell r="C353" t="str">
            <v>Miscellaneous extra works to trenching and pipe laying</v>
          </cell>
          <cell r="Z353" t="str">
            <v>x</v>
          </cell>
        </row>
        <row r="354">
          <cell r="B354" t="str">
            <v>2.10.0</v>
          </cell>
          <cell r="C354" t="str">
            <v>Additional underground water meter chambers as specified for house connections, (bulk water meters), used for dead end lines of connected areas not part of Batumi. The item covering all costs for water meter installation set, and manhole incl. cover.</v>
          </cell>
          <cell r="Z354" t="str">
            <v>x</v>
          </cell>
        </row>
        <row r="355">
          <cell r="A355">
            <v>223</v>
          </cell>
          <cell r="B355" t="str">
            <v>2.10.1</v>
          </cell>
          <cell r="C355" t="str">
            <v>Extra to item 2.2.0 for railway crossings, including all works as required by the relevant authorities.</v>
          </cell>
          <cell r="D355" t="str">
            <v>pc</v>
          </cell>
          <cell r="E355">
            <v>6</v>
          </cell>
          <cell r="F355">
            <v>1000</v>
          </cell>
          <cell r="G355">
            <v>6000</v>
          </cell>
          <cell r="H355">
            <v>0</v>
          </cell>
          <cell r="I355">
            <v>0</v>
          </cell>
          <cell r="J355">
            <v>0</v>
          </cell>
          <cell r="K355">
            <v>0</v>
          </cell>
          <cell r="L355">
            <v>0</v>
          </cell>
          <cell r="M355">
            <v>6</v>
          </cell>
          <cell r="N355">
            <v>1000</v>
          </cell>
          <cell r="O355">
            <v>6000</v>
          </cell>
          <cell r="P355">
            <v>1</v>
          </cell>
          <cell r="Q355">
            <v>1000</v>
          </cell>
          <cell r="R355">
            <v>0</v>
          </cell>
          <cell r="S355">
            <v>0</v>
          </cell>
          <cell r="T355">
            <v>1</v>
          </cell>
          <cell r="U355">
            <v>1000</v>
          </cell>
          <cell r="V355">
            <v>5</v>
          </cell>
          <cell r="W355">
            <v>5000</v>
          </cell>
          <cell r="X355">
            <v>0</v>
          </cell>
          <cell r="Y355">
            <v>0</v>
          </cell>
          <cell r="Z355">
            <v>1</v>
          </cell>
          <cell r="AA355">
            <v>1000</v>
          </cell>
          <cell r="AB355">
            <v>1</v>
          </cell>
          <cell r="AC355">
            <v>1000</v>
          </cell>
          <cell r="AD355">
            <v>-1</v>
          </cell>
          <cell r="AE355">
            <v>-1000</v>
          </cell>
          <cell r="AG355">
            <v>0</v>
          </cell>
          <cell r="AI355">
            <v>0</v>
          </cell>
          <cell r="AK355">
            <v>0</v>
          </cell>
          <cell r="AM355">
            <v>0</v>
          </cell>
          <cell r="AO355">
            <v>0</v>
          </cell>
          <cell r="AQ355">
            <v>0</v>
          </cell>
          <cell r="AR355">
            <v>0</v>
          </cell>
          <cell r="AS355">
            <v>0</v>
          </cell>
          <cell r="AT355">
            <v>0</v>
          </cell>
          <cell r="AX355">
            <v>0</v>
          </cell>
          <cell r="AY355">
            <v>0</v>
          </cell>
          <cell r="AZ355">
            <v>0</v>
          </cell>
          <cell r="BA355">
            <v>0</v>
          </cell>
          <cell r="BB355">
            <v>0</v>
          </cell>
          <cell r="BC355">
            <v>0</v>
          </cell>
          <cell r="BD355">
            <v>0</v>
          </cell>
          <cell r="BE355">
            <v>0</v>
          </cell>
          <cell r="BF355">
            <v>0</v>
          </cell>
        </row>
        <row r="356">
          <cell r="A356">
            <v>224</v>
          </cell>
          <cell r="B356" t="str">
            <v>2.10.2</v>
          </cell>
          <cell r="C356" t="str">
            <v xml:space="preserve">Extra to item 2.2.0 for creek crossings, including supply of materials, pipework, fittings, installation etc., </v>
          </cell>
          <cell r="D356" t="str">
            <v>pc</v>
          </cell>
          <cell r="E356">
            <v>1</v>
          </cell>
          <cell r="F356">
            <v>2500</v>
          </cell>
          <cell r="G356">
            <v>2500</v>
          </cell>
          <cell r="H356">
            <v>0</v>
          </cell>
          <cell r="I356">
            <v>0</v>
          </cell>
          <cell r="J356">
            <v>0</v>
          </cell>
          <cell r="K356">
            <v>0</v>
          </cell>
          <cell r="L356">
            <v>0</v>
          </cell>
          <cell r="M356">
            <v>1</v>
          </cell>
          <cell r="N356">
            <v>2500</v>
          </cell>
          <cell r="O356">
            <v>2500</v>
          </cell>
          <cell r="P356">
            <v>0</v>
          </cell>
          <cell r="Q356">
            <v>0</v>
          </cell>
          <cell r="R356">
            <v>0</v>
          </cell>
          <cell r="S356">
            <v>0</v>
          </cell>
          <cell r="T356">
            <v>0</v>
          </cell>
          <cell r="U356">
            <v>0</v>
          </cell>
          <cell r="V356">
            <v>1</v>
          </cell>
          <cell r="W356">
            <v>2500</v>
          </cell>
          <cell r="X356">
            <v>0</v>
          </cell>
          <cell r="Y356">
            <v>0</v>
          </cell>
          <cell r="AA356">
            <v>0</v>
          </cell>
          <cell r="AC356">
            <v>0</v>
          </cell>
          <cell r="AD356">
            <v>0</v>
          </cell>
          <cell r="AE356">
            <v>0</v>
          </cell>
          <cell r="AG356">
            <v>0</v>
          </cell>
          <cell r="AI356">
            <v>0</v>
          </cell>
          <cell r="AK356">
            <v>0</v>
          </cell>
          <cell r="AM356">
            <v>0</v>
          </cell>
          <cell r="AO356">
            <v>0</v>
          </cell>
          <cell r="AQ356">
            <v>0</v>
          </cell>
          <cell r="AR356">
            <v>0</v>
          </cell>
          <cell r="AS356">
            <v>0</v>
          </cell>
          <cell r="AT356">
            <v>0</v>
          </cell>
          <cell r="AX356">
            <v>0</v>
          </cell>
          <cell r="AY356">
            <v>0</v>
          </cell>
          <cell r="AZ356">
            <v>0</v>
          </cell>
          <cell r="BA356">
            <v>0</v>
          </cell>
          <cell r="BB356">
            <v>0</v>
          </cell>
          <cell r="BC356">
            <v>0</v>
          </cell>
          <cell r="BD356">
            <v>0</v>
          </cell>
          <cell r="BE356">
            <v>0</v>
          </cell>
          <cell r="BF356">
            <v>0</v>
          </cell>
        </row>
        <row r="357">
          <cell r="A357">
            <v>225</v>
          </cell>
          <cell r="B357" t="str">
            <v>2.10.3</v>
          </cell>
          <cell r="C357" t="str">
            <v>Extra to item 2.2.0 for crossing of storm water channel with a width up to 1,2m, including all works and material  as shown on drawings.</v>
          </cell>
          <cell r="D357" t="str">
            <v>pc</v>
          </cell>
          <cell r="E357">
            <v>12</v>
          </cell>
          <cell r="F357">
            <v>5000</v>
          </cell>
          <cell r="G357">
            <v>60000</v>
          </cell>
          <cell r="H357">
            <v>0</v>
          </cell>
          <cell r="I357">
            <v>0</v>
          </cell>
          <cell r="J357">
            <v>0</v>
          </cell>
          <cell r="K357">
            <v>0</v>
          </cell>
          <cell r="L357">
            <v>0</v>
          </cell>
          <cell r="M357">
            <v>12</v>
          </cell>
          <cell r="N357">
            <v>5000</v>
          </cell>
          <cell r="O357">
            <v>60000</v>
          </cell>
          <cell r="P357">
            <v>18</v>
          </cell>
          <cell r="Q357">
            <v>90000</v>
          </cell>
          <cell r="R357">
            <v>0</v>
          </cell>
          <cell r="S357">
            <v>0</v>
          </cell>
          <cell r="T357">
            <v>18</v>
          </cell>
          <cell r="U357">
            <v>90000</v>
          </cell>
          <cell r="V357">
            <v>-6</v>
          </cell>
          <cell r="W357">
            <v>-30000</v>
          </cell>
          <cell r="X357">
            <v>0</v>
          </cell>
          <cell r="Y357">
            <v>0</v>
          </cell>
          <cell r="Z357">
            <v>1</v>
          </cell>
          <cell r="AA357">
            <v>5000</v>
          </cell>
          <cell r="AC357">
            <v>0</v>
          </cell>
          <cell r="AD357">
            <v>17</v>
          </cell>
          <cell r="AE357">
            <v>85000</v>
          </cell>
          <cell r="AG357">
            <v>0</v>
          </cell>
          <cell r="AI357">
            <v>0</v>
          </cell>
          <cell r="AK357">
            <v>0</v>
          </cell>
          <cell r="AM357">
            <v>0</v>
          </cell>
          <cell r="AO357">
            <v>0</v>
          </cell>
          <cell r="AQ357">
            <v>0</v>
          </cell>
          <cell r="AR357">
            <v>0</v>
          </cell>
          <cell r="AS357">
            <v>0</v>
          </cell>
          <cell r="AT357">
            <v>0</v>
          </cell>
          <cell r="AX357">
            <v>0</v>
          </cell>
          <cell r="AY357">
            <v>0</v>
          </cell>
          <cell r="AZ357">
            <v>0</v>
          </cell>
          <cell r="BA357">
            <v>0</v>
          </cell>
          <cell r="BB357">
            <v>0</v>
          </cell>
          <cell r="BC357">
            <v>0</v>
          </cell>
          <cell r="BD357">
            <v>0</v>
          </cell>
          <cell r="BE357">
            <v>0</v>
          </cell>
          <cell r="BF357">
            <v>0</v>
          </cell>
        </row>
        <row r="358">
          <cell r="A358">
            <v>226</v>
          </cell>
          <cell r="B358" t="str">
            <v>2.10.4</v>
          </cell>
          <cell r="C358" t="str">
            <v>Extra to item 2.2.0 for crossing of storm water channel with a width of more than 1,2m, including all work and material  as shown on drawings.</v>
          </cell>
          <cell r="D358" t="str">
            <v>pc</v>
          </cell>
          <cell r="E358">
            <v>15</v>
          </cell>
          <cell r="F358">
            <v>6000</v>
          </cell>
          <cell r="G358">
            <v>90000</v>
          </cell>
          <cell r="H358">
            <v>0</v>
          </cell>
          <cell r="I358">
            <v>0</v>
          </cell>
          <cell r="J358">
            <v>0</v>
          </cell>
          <cell r="K358">
            <v>0</v>
          </cell>
          <cell r="L358">
            <v>0</v>
          </cell>
          <cell r="M358">
            <v>15</v>
          </cell>
          <cell r="N358">
            <v>6000</v>
          </cell>
          <cell r="O358">
            <v>90000</v>
          </cell>
          <cell r="P358">
            <v>25</v>
          </cell>
          <cell r="Q358">
            <v>150000</v>
          </cell>
          <cell r="R358">
            <v>0</v>
          </cell>
          <cell r="S358">
            <v>0</v>
          </cell>
          <cell r="T358">
            <v>25</v>
          </cell>
          <cell r="U358">
            <v>150000</v>
          </cell>
          <cell r="V358">
            <v>-10</v>
          </cell>
          <cell r="W358">
            <v>-60000</v>
          </cell>
          <cell r="X358">
            <v>0</v>
          </cell>
          <cell r="Y358">
            <v>0</v>
          </cell>
          <cell r="Z358">
            <v>7</v>
          </cell>
          <cell r="AA358">
            <v>42000</v>
          </cell>
          <cell r="AB358">
            <v>29</v>
          </cell>
          <cell r="AC358">
            <v>174000</v>
          </cell>
          <cell r="AD358">
            <v>-11</v>
          </cell>
          <cell r="AE358">
            <v>-66000</v>
          </cell>
          <cell r="AG358">
            <v>0</v>
          </cell>
          <cell r="AI358">
            <v>0</v>
          </cell>
          <cell r="AK358">
            <v>0</v>
          </cell>
          <cell r="AM358">
            <v>0</v>
          </cell>
          <cell r="AO358">
            <v>0</v>
          </cell>
          <cell r="AQ358">
            <v>0</v>
          </cell>
          <cell r="AR358">
            <v>0</v>
          </cell>
          <cell r="AS358">
            <v>0</v>
          </cell>
          <cell r="AT358">
            <v>0</v>
          </cell>
          <cell r="AX358">
            <v>0</v>
          </cell>
          <cell r="AY358">
            <v>0</v>
          </cell>
          <cell r="AZ358">
            <v>0</v>
          </cell>
          <cell r="BA358">
            <v>0</v>
          </cell>
          <cell r="BB358">
            <v>0</v>
          </cell>
          <cell r="BC358">
            <v>0</v>
          </cell>
          <cell r="BD358">
            <v>0</v>
          </cell>
          <cell r="BE358">
            <v>0</v>
          </cell>
          <cell r="BF358">
            <v>0</v>
          </cell>
        </row>
        <row r="359">
          <cell r="A359">
            <v>227</v>
          </cell>
          <cell r="B359" t="str">
            <v>2.10.5</v>
          </cell>
          <cell r="C359" t="str">
            <v xml:space="preserve">Extra to item 2.2.0 for fixing of pipework  to existing small bridges (span not more than 25m), including all fittings, brackets, supports etc., details designed by the contractor. </v>
          </cell>
          <cell r="D359" t="str">
            <v>m</v>
          </cell>
          <cell r="E359">
            <v>25</v>
          </cell>
          <cell r="F359">
            <v>250</v>
          </cell>
          <cell r="G359">
            <v>6250</v>
          </cell>
          <cell r="H359">
            <v>0</v>
          </cell>
          <cell r="I359">
            <v>0</v>
          </cell>
          <cell r="J359">
            <v>0</v>
          </cell>
          <cell r="K359">
            <v>0</v>
          </cell>
          <cell r="L359">
            <v>0</v>
          </cell>
          <cell r="M359">
            <v>25</v>
          </cell>
          <cell r="N359">
            <v>250</v>
          </cell>
          <cell r="O359">
            <v>6250</v>
          </cell>
          <cell r="P359">
            <v>0</v>
          </cell>
          <cell r="Q359">
            <v>0</v>
          </cell>
          <cell r="R359">
            <v>0</v>
          </cell>
          <cell r="S359">
            <v>0</v>
          </cell>
          <cell r="T359">
            <v>0</v>
          </cell>
          <cell r="U359">
            <v>0</v>
          </cell>
          <cell r="V359">
            <v>25</v>
          </cell>
          <cell r="W359">
            <v>6250</v>
          </cell>
          <cell r="X359">
            <v>0</v>
          </cell>
          <cell r="Y359">
            <v>0</v>
          </cell>
          <cell r="AA359">
            <v>0</v>
          </cell>
          <cell r="AC359">
            <v>0</v>
          </cell>
          <cell r="AD359">
            <v>0</v>
          </cell>
          <cell r="AE359">
            <v>0</v>
          </cell>
          <cell r="AG359">
            <v>0</v>
          </cell>
          <cell r="AI359">
            <v>0</v>
          </cell>
          <cell r="AK359">
            <v>0</v>
          </cell>
          <cell r="AM359">
            <v>0</v>
          </cell>
          <cell r="AO359">
            <v>0</v>
          </cell>
          <cell r="AQ359">
            <v>0</v>
          </cell>
          <cell r="AR359">
            <v>0</v>
          </cell>
          <cell r="AS359">
            <v>0</v>
          </cell>
          <cell r="AT359">
            <v>0</v>
          </cell>
          <cell r="AX359">
            <v>0</v>
          </cell>
          <cell r="AY359">
            <v>0</v>
          </cell>
          <cell r="AZ359">
            <v>0</v>
          </cell>
          <cell r="BA359">
            <v>0</v>
          </cell>
          <cell r="BB359">
            <v>0</v>
          </cell>
          <cell r="BC359">
            <v>0</v>
          </cell>
          <cell r="BD359">
            <v>0</v>
          </cell>
          <cell r="BE359">
            <v>0</v>
          </cell>
          <cell r="BF359">
            <v>0</v>
          </cell>
        </row>
        <row r="360">
          <cell r="C360" t="str">
            <v>P2-B House Connections</v>
          </cell>
          <cell r="Z360" t="str">
            <v>x</v>
          </cell>
        </row>
        <row r="361">
          <cell r="B361" t="str">
            <v>3.0</v>
          </cell>
          <cell r="C361" t="str">
            <v>TRENCHING, PIPES AND FITTINGS for HC</v>
          </cell>
          <cell r="Z361" t="str">
            <v>x</v>
          </cell>
        </row>
        <row r="362">
          <cell r="C362" t="str">
            <v>The following items combine a variety of works such as earthworks, civil works, supplies, mechanical works for pipe laying, testing, destroying of existing pipes, crossing and reinstatement of other underground communications, etc,…All costs are deemed to</v>
          </cell>
          <cell r="Z362" t="str">
            <v>x</v>
          </cell>
        </row>
        <row r="363">
          <cell r="B363" t="str">
            <v>3.1</v>
          </cell>
          <cell r="C363" t="str">
            <v>Surface cutting and reinstatement for HC</v>
          </cell>
          <cell r="Z363" t="str">
            <v>x</v>
          </cell>
        </row>
        <row r="364">
          <cell r="C364" t="str">
            <v>All works for cutting and excavating surface, to depth of 30cm, and final re-instatement, re-painting road markings, replacing kerb stones etc, including materials etc. Quantities for payment according to trench width as given in standard drawings!</v>
          </cell>
          <cell r="Z364" t="str">
            <v>x</v>
          </cell>
        </row>
        <row r="365">
          <cell r="A365">
            <v>228</v>
          </cell>
          <cell r="B365" t="str">
            <v>3.1.1</v>
          </cell>
          <cell r="C365" t="str">
            <v>asphalt</v>
          </cell>
          <cell r="D365" t="str">
            <v>m²</v>
          </cell>
          <cell r="E365">
            <v>5265</v>
          </cell>
          <cell r="F365">
            <v>35</v>
          </cell>
          <cell r="G365">
            <v>184275</v>
          </cell>
          <cell r="H365">
            <v>0</v>
          </cell>
          <cell r="I365">
            <v>0</v>
          </cell>
          <cell r="J365">
            <v>2413.125</v>
          </cell>
          <cell r="K365">
            <v>-11</v>
          </cell>
          <cell r="L365">
            <v>0</v>
          </cell>
          <cell r="M365">
            <v>7678.125</v>
          </cell>
          <cell r="N365">
            <v>24</v>
          </cell>
          <cell r="O365">
            <v>184275</v>
          </cell>
          <cell r="P365">
            <v>7777.8</v>
          </cell>
          <cell r="Q365">
            <v>188607.05</v>
          </cell>
          <cell r="R365">
            <v>0</v>
          </cell>
          <cell r="S365">
            <v>0</v>
          </cell>
          <cell r="T365">
            <v>7777.8</v>
          </cell>
          <cell r="U365">
            <v>188607.05</v>
          </cell>
          <cell r="V365">
            <v>-99.675000000000182</v>
          </cell>
          <cell r="W365">
            <v>-4332.0499999999884</v>
          </cell>
          <cell r="X365">
            <v>0</v>
          </cell>
          <cell r="Y365">
            <v>0</v>
          </cell>
          <cell r="Z365">
            <v>176.35</v>
          </cell>
          <cell r="AA365">
            <v>6172.25</v>
          </cell>
          <cell r="AB365">
            <v>1088.3800000000001</v>
          </cell>
          <cell r="AC365">
            <v>26121.119999999999</v>
          </cell>
          <cell r="AD365">
            <v>2102.09</v>
          </cell>
          <cell r="AE365">
            <v>50450.16</v>
          </cell>
          <cell r="AF365">
            <v>2193.23</v>
          </cell>
          <cell r="AG365">
            <v>52637.52</v>
          </cell>
          <cell r="AH365">
            <v>2058.11</v>
          </cell>
          <cell r="AI365">
            <v>49394.64</v>
          </cell>
          <cell r="AJ365">
            <v>159.63999999999999</v>
          </cell>
          <cell r="AK365">
            <v>3831.36</v>
          </cell>
          <cell r="AM365">
            <v>0</v>
          </cell>
          <cell r="AO365">
            <v>0</v>
          </cell>
          <cell r="AQ365">
            <v>0</v>
          </cell>
          <cell r="AR365">
            <v>0</v>
          </cell>
          <cell r="AS365">
            <v>0</v>
          </cell>
          <cell r="AT365">
            <v>0</v>
          </cell>
          <cell r="AX365">
            <v>0</v>
          </cell>
          <cell r="AY365">
            <v>0</v>
          </cell>
          <cell r="AZ365">
            <v>0</v>
          </cell>
          <cell r="BA365">
            <v>2413.125</v>
          </cell>
          <cell r="BB365">
            <v>-11</v>
          </cell>
          <cell r="BC365">
            <v>0</v>
          </cell>
          <cell r="BD365">
            <v>0</v>
          </cell>
          <cell r="BE365">
            <v>0</v>
          </cell>
          <cell r="BF365">
            <v>0</v>
          </cell>
        </row>
        <row r="366">
          <cell r="A366">
            <v>229</v>
          </cell>
          <cell r="B366" t="str">
            <v>3.1.2</v>
          </cell>
          <cell r="C366" t="str">
            <v>concrete</v>
          </cell>
          <cell r="D366" t="str">
            <v>m²</v>
          </cell>
          <cell r="E366">
            <v>479</v>
          </cell>
          <cell r="F366">
            <v>15</v>
          </cell>
          <cell r="G366">
            <v>7185</v>
          </cell>
          <cell r="H366">
            <v>0</v>
          </cell>
          <cell r="I366">
            <v>0</v>
          </cell>
          <cell r="J366">
            <v>0</v>
          </cell>
          <cell r="K366">
            <v>0</v>
          </cell>
          <cell r="L366">
            <v>0</v>
          </cell>
          <cell r="M366">
            <v>479</v>
          </cell>
          <cell r="N366">
            <v>15</v>
          </cell>
          <cell r="O366">
            <v>7185</v>
          </cell>
          <cell r="P366">
            <v>465.99</v>
          </cell>
          <cell r="Q366">
            <v>6989.85</v>
          </cell>
          <cell r="R366">
            <v>0</v>
          </cell>
          <cell r="S366">
            <v>0</v>
          </cell>
          <cell r="T366">
            <v>465.99</v>
          </cell>
          <cell r="U366">
            <v>6989.85</v>
          </cell>
          <cell r="V366">
            <v>13.009999999999991</v>
          </cell>
          <cell r="W366">
            <v>195.14999999999964</v>
          </cell>
          <cell r="X366">
            <v>0</v>
          </cell>
          <cell r="Y366">
            <v>0</v>
          </cell>
          <cell r="AA366">
            <v>0</v>
          </cell>
          <cell r="AC366">
            <v>0</v>
          </cell>
          <cell r="AE366">
            <v>0</v>
          </cell>
          <cell r="AF366">
            <v>381</v>
          </cell>
          <cell r="AG366">
            <v>5715</v>
          </cell>
          <cell r="AH366">
            <v>84.99</v>
          </cell>
          <cell r="AI366">
            <v>1274.8499999999999</v>
          </cell>
          <cell r="AK366">
            <v>0</v>
          </cell>
          <cell r="AM366">
            <v>0</v>
          </cell>
          <cell r="AO366">
            <v>0</v>
          </cell>
          <cell r="AQ366">
            <v>0</v>
          </cell>
          <cell r="AR366">
            <v>0</v>
          </cell>
          <cell r="AS366">
            <v>0</v>
          </cell>
          <cell r="AT366">
            <v>0</v>
          </cell>
          <cell r="AX366">
            <v>0</v>
          </cell>
          <cell r="AY366">
            <v>0</v>
          </cell>
          <cell r="AZ366">
            <v>0</v>
          </cell>
          <cell r="BA366">
            <v>0</v>
          </cell>
          <cell r="BB366">
            <v>0</v>
          </cell>
          <cell r="BC366">
            <v>0</v>
          </cell>
          <cell r="BD366">
            <v>0</v>
          </cell>
          <cell r="BE366">
            <v>0</v>
          </cell>
          <cell r="BF366">
            <v>0</v>
          </cell>
        </row>
        <row r="367">
          <cell r="A367">
            <v>230</v>
          </cell>
          <cell r="B367" t="str">
            <v>3.1.3</v>
          </cell>
          <cell r="C367" t="str">
            <v>gravel or grass</v>
          </cell>
          <cell r="D367" t="str">
            <v>m²</v>
          </cell>
          <cell r="E367">
            <v>957</v>
          </cell>
          <cell r="F367">
            <v>6</v>
          </cell>
          <cell r="G367">
            <v>5742</v>
          </cell>
          <cell r="H367">
            <v>0</v>
          </cell>
          <cell r="I367">
            <v>0</v>
          </cell>
          <cell r="J367">
            <v>0</v>
          </cell>
          <cell r="K367">
            <v>0</v>
          </cell>
          <cell r="L367">
            <v>0</v>
          </cell>
          <cell r="M367">
            <v>957</v>
          </cell>
          <cell r="N367">
            <v>6</v>
          </cell>
          <cell r="O367">
            <v>5742</v>
          </cell>
          <cell r="P367">
            <v>865.93000000000006</v>
          </cell>
          <cell r="Q367">
            <v>5195.58</v>
          </cell>
          <cell r="R367">
            <v>0</v>
          </cell>
          <cell r="S367">
            <v>0</v>
          </cell>
          <cell r="T367">
            <v>865.93000000000006</v>
          </cell>
          <cell r="U367">
            <v>5195.58</v>
          </cell>
          <cell r="V367">
            <v>91.069999999999936</v>
          </cell>
          <cell r="W367">
            <v>546.42000000000007</v>
          </cell>
          <cell r="X367">
            <v>0</v>
          </cell>
          <cell r="Y367">
            <v>0</v>
          </cell>
          <cell r="AA367">
            <v>0</v>
          </cell>
          <cell r="AC367">
            <v>0</v>
          </cell>
          <cell r="AE367">
            <v>0</v>
          </cell>
          <cell r="AF367">
            <v>443</v>
          </cell>
          <cell r="AG367">
            <v>2658</v>
          </cell>
          <cell r="AH367">
            <v>422.93</v>
          </cell>
          <cell r="AI367">
            <v>2537.58</v>
          </cell>
          <cell r="AK367">
            <v>0</v>
          </cell>
          <cell r="AM367">
            <v>0</v>
          </cell>
          <cell r="AO367">
            <v>0</v>
          </cell>
          <cell r="AQ367">
            <v>0</v>
          </cell>
          <cell r="AR367">
            <v>0</v>
          </cell>
          <cell r="AS367">
            <v>0</v>
          </cell>
          <cell r="AT367">
            <v>0</v>
          </cell>
          <cell r="AX367">
            <v>0</v>
          </cell>
          <cell r="AY367">
            <v>0</v>
          </cell>
          <cell r="AZ367">
            <v>0</v>
          </cell>
          <cell r="BA367">
            <v>0</v>
          </cell>
          <cell r="BB367">
            <v>0</v>
          </cell>
          <cell r="BC367">
            <v>0</v>
          </cell>
          <cell r="BD367">
            <v>0</v>
          </cell>
          <cell r="BE367">
            <v>0</v>
          </cell>
          <cell r="BF367">
            <v>0</v>
          </cell>
        </row>
        <row r="368">
          <cell r="A368">
            <v>231</v>
          </cell>
          <cell r="B368" t="str">
            <v>3.1.4</v>
          </cell>
          <cell r="C368" t="str">
            <v>Artificial surface other than asphalt, concrete or gravel</v>
          </cell>
          <cell r="D368" t="str">
            <v>m²</v>
          </cell>
          <cell r="E368">
            <v>2872</v>
          </cell>
          <cell r="F368">
            <v>12</v>
          </cell>
          <cell r="G368">
            <v>34464</v>
          </cell>
          <cell r="H368">
            <v>0</v>
          </cell>
          <cell r="I368">
            <v>0</v>
          </cell>
          <cell r="J368">
            <v>0</v>
          </cell>
          <cell r="K368">
            <v>0</v>
          </cell>
          <cell r="L368">
            <v>0</v>
          </cell>
          <cell r="M368">
            <v>2872</v>
          </cell>
          <cell r="N368">
            <v>12</v>
          </cell>
          <cell r="O368">
            <v>34464</v>
          </cell>
          <cell r="P368">
            <v>2891.35</v>
          </cell>
          <cell r="Q368">
            <v>34696.199999999997</v>
          </cell>
          <cell r="R368">
            <v>0</v>
          </cell>
          <cell r="S368">
            <v>0</v>
          </cell>
          <cell r="T368">
            <v>2891.35</v>
          </cell>
          <cell r="U368">
            <v>34696.199999999997</v>
          </cell>
          <cell r="V368">
            <v>-19.349999999999909</v>
          </cell>
          <cell r="W368">
            <v>-232.19999999999709</v>
          </cell>
          <cell r="X368">
            <v>0</v>
          </cell>
          <cell r="Y368">
            <v>0</v>
          </cell>
          <cell r="AA368">
            <v>0</v>
          </cell>
          <cell r="AC368">
            <v>0</v>
          </cell>
          <cell r="AE368">
            <v>0</v>
          </cell>
          <cell r="AF368">
            <v>2256</v>
          </cell>
          <cell r="AG368">
            <v>27072</v>
          </cell>
          <cell r="AH368">
            <v>635.35</v>
          </cell>
          <cell r="AI368">
            <v>7624.2</v>
          </cell>
          <cell r="AK368">
            <v>0</v>
          </cell>
          <cell r="AM368">
            <v>0</v>
          </cell>
          <cell r="AO368">
            <v>0</v>
          </cell>
          <cell r="AQ368">
            <v>0</v>
          </cell>
          <cell r="AR368">
            <v>0</v>
          </cell>
          <cell r="AS368">
            <v>0</v>
          </cell>
          <cell r="AT368">
            <v>0</v>
          </cell>
          <cell r="AX368">
            <v>0</v>
          </cell>
          <cell r="AY368">
            <v>0</v>
          </cell>
          <cell r="AZ368">
            <v>0</v>
          </cell>
          <cell r="BA368">
            <v>0</v>
          </cell>
          <cell r="BB368">
            <v>0</v>
          </cell>
          <cell r="BC368">
            <v>0</v>
          </cell>
          <cell r="BD368">
            <v>0</v>
          </cell>
          <cell r="BE368">
            <v>0</v>
          </cell>
          <cell r="BF368">
            <v>0</v>
          </cell>
        </row>
        <row r="369">
          <cell r="B369" t="str">
            <v>3.2</v>
          </cell>
          <cell r="C369" t="str">
            <v>Trenching and pipe laying for HC</v>
          </cell>
          <cell r="Z369" t="str">
            <v>x</v>
          </cell>
        </row>
        <row r="370">
          <cell r="C370" t="str">
            <v>Supply and installation of HDPE pipework, including all bends, fittings, specials, warning tapes, testing of pipes as specified, disinfection of pipes; covering also all necessary earthworks such as excavation,backfilling in maximum 30cm layers from/to le</v>
          </cell>
          <cell r="Z370" t="str">
            <v>x</v>
          </cell>
        </row>
        <row r="371">
          <cell r="A371">
            <v>232</v>
          </cell>
          <cell r="B371" t="str">
            <v>3.2.1</v>
          </cell>
          <cell r="C371" t="str">
            <v>DO (DN) 32(25)</v>
          </cell>
          <cell r="D371" t="str">
            <v>m</v>
          </cell>
          <cell r="E371">
            <v>1950</v>
          </cell>
          <cell r="F371">
            <v>9.4600000000000009</v>
          </cell>
          <cell r="G371">
            <v>18447</v>
          </cell>
          <cell r="H371">
            <v>0</v>
          </cell>
          <cell r="I371">
            <v>0</v>
          </cell>
          <cell r="J371">
            <v>0</v>
          </cell>
          <cell r="K371">
            <v>0</v>
          </cell>
          <cell r="L371">
            <v>0</v>
          </cell>
          <cell r="M371">
            <v>1950</v>
          </cell>
          <cell r="N371">
            <v>9.4600000000000009</v>
          </cell>
          <cell r="O371">
            <v>18447</v>
          </cell>
          <cell r="P371">
            <v>3291.77</v>
          </cell>
          <cell r="Q371">
            <v>31140.15</v>
          </cell>
          <cell r="R371">
            <v>0</v>
          </cell>
          <cell r="S371">
            <v>0</v>
          </cell>
          <cell r="T371">
            <v>3291.77</v>
          </cell>
          <cell r="U371">
            <v>31140.15</v>
          </cell>
          <cell r="V371">
            <v>-1341.77</v>
          </cell>
          <cell r="W371">
            <v>-12693.150000000001</v>
          </cell>
          <cell r="X371">
            <v>0</v>
          </cell>
          <cell r="Y371">
            <v>0</v>
          </cell>
          <cell r="Z371">
            <v>1480.31</v>
          </cell>
          <cell r="AA371">
            <v>14003.73</v>
          </cell>
          <cell r="AB371">
            <v>1272.0999999999999</v>
          </cell>
          <cell r="AC371">
            <v>12034.07</v>
          </cell>
          <cell r="AD371">
            <v>38.090000000000003</v>
          </cell>
          <cell r="AE371">
            <v>360.33</v>
          </cell>
          <cell r="AF371">
            <v>165.25</v>
          </cell>
          <cell r="AG371">
            <v>1563.27</v>
          </cell>
          <cell r="AH371">
            <v>260.45</v>
          </cell>
          <cell r="AI371">
            <v>2463.86</v>
          </cell>
          <cell r="AJ371">
            <v>75.569999999999993</v>
          </cell>
          <cell r="AK371">
            <v>714.89</v>
          </cell>
          <cell r="AM371">
            <v>0</v>
          </cell>
          <cell r="AO371">
            <v>0</v>
          </cell>
          <cell r="AQ371">
            <v>0</v>
          </cell>
          <cell r="AR371">
            <v>0</v>
          </cell>
          <cell r="AS371">
            <v>0</v>
          </cell>
          <cell r="AT371">
            <v>0</v>
          </cell>
          <cell r="AX371">
            <v>0</v>
          </cell>
          <cell r="AY371">
            <v>0</v>
          </cell>
          <cell r="AZ371">
            <v>0</v>
          </cell>
          <cell r="BA371">
            <v>0</v>
          </cell>
          <cell r="BB371">
            <v>0</v>
          </cell>
          <cell r="BC371">
            <v>0</v>
          </cell>
          <cell r="BD371">
            <v>0</v>
          </cell>
          <cell r="BE371">
            <v>0</v>
          </cell>
          <cell r="BF371">
            <v>0</v>
          </cell>
        </row>
        <row r="372">
          <cell r="A372">
            <v>233</v>
          </cell>
          <cell r="B372" t="str">
            <v>3.2.2</v>
          </cell>
          <cell r="C372" t="str">
            <v>DO (DN) 40 (32)</v>
          </cell>
          <cell r="D372" t="str">
            <v>m</v>
          </cell>
          <cell r="E372">
            <v>550</v>
          </cell>
          <cell r="F372">
            <v>11.04</v>
          </cell>
          <cell r="G372">
            <v>6072</v>
          </cell>
          <cell r="H372">
            <v>0</v>
          </cell>
          <cell r="I372">
            <v>0</v>
          </cell>
          <cell r="J372">
            <v>0</v>
          </cell>
          <cell r="K372">
            <v>0</v>
          </cell>
          <cell r="L372">
            <v>0</v>
          </cell>
          <cell r="M372">
            <v>550</v>
          </cell>
          <cell r="N372">
            <v>11.04</v>
          </cell>
          <cell r="O372">
            <v>6072</v>
          </cell>
          <cell r="P372">
            <v>3830.0999999999995</v>
          </cell>
          <cell r="Q372">
            <v>42284.31</v>
          </cell>
          <cell r="R372">
            <v>0</v>
          </cell>
          <cell r="S372">
            <v>0</v>
          </cell>
          <cell r="T372">
            <v>3830.0999999999995</v>
          </cell>
          <cell r="U372">
            <v>42284.31</v>
          </cell>
          <cell r="V372">
            <v>-3280.0999999999995</v>
          </cell>
          <cell r="W372">
            <v>-36212.31</v>
          </cell>
          <cell r="X372">
            <v>0</v>
          </cell>
          <cell r="Y372">
            <v>0</v>
          </cell>
          <cell r="Z372">
            <v>1365.57</v>
          </cell>
          <cell r="AA372">
            <v>15075.89</v>
          </cell>
          <cell r="AB372">
            <v>971.72</v>
          </cell>
          <cell r="AC372">
            <v>10727.79</v>
          </cell>
          <cell r="AD372">
            <v>62.91</v>
          </cell>
          <cell r="AE372">
            <v>694.53</v>
          </cell>
          <cell r="AF372">
            <v>743.2</v>
          </cell>
          <cell r="AG372">
            <v>8204.93</v>
          </cell>
          <cell r="AH372">
            <v>560.27</v>
          </cell>
          <cell r="AI372">
            <v>6185.38</v>
          </cell>
          <cell r="AJ372">
            <v>125.43</v>
          </cell>
          <cell r="AK372">
            <v>1384.75</v>
          </cell>
          <cell r="AL372">
            <v>1</v>
          </cell>
          <cell r="AM372">
            <v>11.04</v>
          </cell>
          <cell r="AO372">
            <v>0</v>
          </cell>
          <cell r="AQ372">
            <v>0</v>
          </cell>
          <cell r="AR372">
            <v>0</v>
          </cell>
          <cell r="AS372">
            <v>0</v>
          </cell>
          <cell r="AT372">
            <v>0</v>
          </cell>
          <cell r="AX372">
            <v>0</v>
          </cell>
          <cell r="AY372">
            <v>0</v>
          </cell>
          <cell r="AZ372">
            <v>0</v>
          </cell>
          <cell r="BA372">
            <v>0</v>
          </cell>
          <cell r="BB372">
            <v>0</v>
          </cell>
          <cell r="BC372">
            <v>0</v>
          </cell>
          <cell r="BD372">
            <v>0</v>
          </cell>
          <cell r="BE372">
            <v>0</v>
          </cell>
          <cell r="BF372">
            <v>0</v>
          </cell>
        </row>
        <row r="373">
          <cell r="A373">
            <v>234</v>
          </cell>
          <cell r="B373" t="str">
            <v>3.2.3</v>
          </cell>
          <cell r="C373" t="str">
            <v>DO (DN) 50 (40)</v>
          </cell>
          <cell r="D373" t="str">
            <v>m</v>
          </cell>
          <cell r="E373">
            <v>2300</v>
          </cell>
          <cell r="F373">
            <v>15.78</v>
          </cell>
          <cell r="G373">
            <v>36294</v>
          </cell>
          <cell r="H373">
            <v>0</v>
          </cell>
          <cell r="I373">
            <v>0</v>
          </cell>
          <cell r="J373">
            <v>0</v>
          </cell>
          <cell r="K373">
            <v>0</v>
          </cell>
          <cell r="L373">
            <v>0</v>
          </cell>
          <cell r="M373">
            <v>2300</v>
          </cell>
          <cell r="N373">
            <v>15.78</v>
          </cell>
          <cell r="O373">
            <v>36294</v>
          </cell>
          <cell r="P373">
            <v>2293.44</v>
          </cell>
          <cell r="Q373">
            <v>36190.49</v>
          </cell>
          <cell r="R373">
            <v>0</v>
          </cell>
          <cell r="S373">
            <v>0</v>
          </cell>
          <cell r="T373">
            <v>2293.44</v>
          </cell>
          <cell r="U373">
            <v>36190.49</v>
          </cell>
          <cell r="V373">
            <v>6.5599999999999454</v>
          </cell>
          <cell r="W373">
            <v>103.51000000000204</v>
          </cell>
          <cell r="X373">
            <v>0</v>
          </cell>
          <cell r="Y373">
            <v>0</v>
          </cell>
          <cell r="Z373">
            <v>836.99</v>
          </cell>
          <cell r="AA373">
            <v>13207.7</v>
          </cell>
          <cell r="AB373">
            <v>1078.25</v>
          </cell>
          <cell r="AC373">
            <v>17014.79</v>
          </cell>
          <cell r="AD373">
            <v>10.73</v>
          </cell>
          <cell r="AE373">
            <v>169.32</v>
          </cell>
          <cell r="AF373">
            <v>53.6</v>
          </cell>
          <cell r="AG373">
            <v>845.81</v>
          </cell>
          <cell r="AH373">
            <v>299.97000000000003</v>
          </cell>
          <cell r="AI373">
            <v>4733.53</v>
          </cell>
          <cell r="AJ373">
            <v>13.9</v>
          </cell>
          <cell r="AK373">
            <v>219.34</v>
          </cell>
          <cell r="AM373">
            <v>0</v>
          </cell>
          <cell r="AO373">
            <v>0</v>
          </cell>
          <cell r="AQ373">
            <v>0</v>
          </cell>
          <cell r="AR373">
            <v>0</v>
          </cell>
          <cell r="AS373">
            <v>0</v>
          </cell>
          <cell r="AT373">
            <v>0</v>
          </cell>
          <cell r="AX373">
            <v>0</v>
          </cell>
          <cell r="AY373">
            <v>0</v>
          </cell>
          <cell r="AZ373">
            <v>0</v>
          </cell>
          <cell r="BA373">
            <v>0</v>
          </cell>
          <cell r="BB373">
            <v>0</v>
          </cell>
          <cell r="BC373">
            <v>0</v>
          </cell>
          <cell r="BD373">
            <v>0</v>
          </cell>
          <cell r="BE373">
            <v>0</v>
          </cell>
          <cell r="BF373">
            <v>0</v>
          </cell>
        </row>
        <row r="374">
          <cell r="A374">
            <v>235</v>
          </cell>
          <cell r="B374" t="str">
            <v>3.2.4</v>
          </cell>
          <cell r="C374" t="str">
            <v>DO (DN) 63 (50)</v>
          </cell>
          <cell r="D374" t="str">
            <v>m</v>
          </cell>
          <cell r="E374">
            <v>6500</v>
          </cell>
          <cell r="F374">
            <v>22.09</v>
          </cell>
          <cell r="G374">
            <v>143585</v>
          </cell>
          <cell r="H374">
            <v>0</v>
          </cell>
          <cell r="I374">
            <v>0</v>
          </cell>
          <cell r="J374">
            <v>0</v>
          </cell>
          <cell r="K374">
            <v>0</v>
          </cell>
          <cell r="L374">
            <v>0</v>
          </cell>
          <cell r="M374">
            <v>6500</v>
          </cell>
          <cell r="N374">
            <v>22.09</v>
          </cell>
          <cell r="O374">
            <v>143585</v>
          </cell>
          <cell r="P374">
            <v>5960.88</v>
          </cell>
          <cell r="Q374">
            <v>131675.82999999999</v>
          </cell>
          <cell r="R374">
            <v>0</v>
          </cell>
          <cell r="S374">
            <v>0</v>
          </cell>
          <cell r="T374">
            <v>5960.88</v>
          </cell>
          <cell r="U374">
            <v>131675.82999999999</v>
          </cell>
          <cell r="V374">
            <v>539.11999999999989</v>
          </cell>
          <cell r="W374">
            <v>11909.170000000013</v>
          </cell>
          <cell r="X374">
            <v>0</v>
          </cell>
          <cell r="Y374">
            <v>0</v>
          </cell>
          <cell r="Z374">
            <v>1997.48</v>
          </cell>
          <cell r="AA374">
            <v>44124.33</v>
          </cell>
          <cell r="AB374">
            <v>2233.44</v>
          </cell>
          <cell r="AC374">
            <v>49336.69</v>
          </cell>
          <cell r="AD374">
            <v>126.7</v>
          </cell>
          <cell r="AE374">
            <v>2798.8</v>
          </cell>
          <cell r="AF374">
            <v>209.4</v>
          </cell>
          <cell r="AG374">
            <v>4625.6499999999996</v>
          </cell>
          <cell r="AH374">
            <v>1313.14</v>
          </cell>
          <cell r="AI374">
            <v>29007.26</v>
          </cell>
          <cell r="AJ374">
            <v>80.72</v>
          </cell>
          <cell r="AK374">
            <v>1783.1</v>
          </cell>
          <cell r="AM374">
            <v>0</v>
          </cell>
          <cell r="AO374">
            <v>0</v>
          </cell>
          <cell r="AQ374">
            <v>0</v>
          </cell>
          <cell r="AR374">
            <v>0</v>
          </cell>
          <cell r="AS374">
            <v>0</v>
          </cell>
          <cell r="AT374">
            <v>0</v>
          </cell>
          <cell r="AX374">
            <v>0</v>
          </cell>
          <cell r="AY374">
            <v>0</v>
          </cell>
          <cell r="AZ374">
            <v>0</v>
          </cell>
          <cell r="BA374">
            <v>0</v>
          </cell>
          <cell r="BB374">
            <v>0</v>
          </cell>
          <cell r="BC374">
            <v>0</v>
          </cell>
          <cell r="BD374">
            <v>0</v>
          </cell>
          <cell r="BE374">
            <v>0</v>
          </cell>
          <cell r="BF374">
            <v>0</v>
          </cell>
        </row>
        <row r="375">
          <cell r="A375">
            <v>236</v>
          </cell>
          <cell r="B375" t="str">
            <v>3.2.5</v>
          </cell>
          <cell r="C375" t="str">
            <v>DO (DN) 75 (65)</v>
          </cell>
          <cell r="D375" t="str">
            <v>m</v>
          </cell>
          <cell r="E375">
            <v>6000</v>
          </cell>
          <cell r="F375">
            <v>25.24</v>
          </cell>
          <cell r="G375">
            <v>151440</v>
          </cell>
          <cell r="H375">
            <v>0</v>
          </cell>
          <cell r="I375">
            <v>0</v>
          </cell>
          <cell r="J375">
            <v>0</v>
          </cell>
          <cell r="K375">
            <v>0</v>
          </cell>
          <cell r="L375">
            <v>0</v>
          </cell>
          <cell r="M375">
            <v>6000</v>
          </cell>
          <cell r="N375">
            <v>25.24</v>
          </cell>
          <cell r="O375">
            <v>151440</v>
          </cell>
          <cell r="P375">
            <v>2268.8500000000004</v>
          </cell>
          <cell r="Q375">
            <v>57265.79</v>
          </cell>
          <cell r="R375">
            <v>0</v>
          </cell>
          <cell r="S375">
            <v>0</v>
          </cell>
          <cell r="T375">
            <v>2268.8500000000004</v>
          </cell>
          <cell r="U375">
            <v>57265.79</v>
          </cell>
          <cell r="V375">
            <v>3731.1499999999996</v>
          </cell>
          <cell r="W375">
            <v>94174.209999999992</v>
          </cell>
          <cell r="X375">
            <v>0</v>
          </cell>
          <cell r="Y375">
            <v>0</v>
          </cell>
          <cell r="Z375">
            <v>1021.23</v>
          </cell>
          <cell r="AA375">
            <v>25775.85</v>
          </cell>
          <cell r="AB375">
            <v>1060.1099999999999</v>
          </cell>
          <cell r="AC375">
            <v>26757.18</v>
          </cell>
          <cell r="AD375">
            <v>89.19</v>
          </cell>
          <cell r="AE375">
            <v>2251.16</v>
          </cell>
          <cell r="AF375">
            <v>3</v>
          </cell>
          <cell r="AG375">
            <v>75.72</v>
          </cell>
          <cell r="AH375">
            <v>82.84</v>
          </cell>
          <cell r="AI375">
            <v>2090.88</v>
          </cell>
          <cell r="AJ375">
            <v>12.48</v>
          </cell>
          <cell r="AK375">
            <v>315</v>
          </cell>
          <cell r="AM375">
            <v>0</v>
          </cell>
          <cell r="AO375">
            <v>0</v>
          </cell>
          <cell r="AQ375">
            <v>0</v>
          </cell>
          <cell r="AR375">
            <v>0</v>
          </cell>
          <cell r="AS375">
            <v>0</v>
          </cell>
          <cell r="AT375">
            <v>0</v>
          </cell>
          <cell r="AX375">
            <v>0</v>
          </cell>
          <cell r="AY375">
            <v>0</v>
          </cell>
          <cell r="AZ375">
            <v>0</v>
          </cell>
          <cell r="BA375">
            <v>0</v>
          </cell>
          <cell r="BB375">
            <v>0</v>
          </cell>
          <cell r="BC375">
            <v>0</v>
          </cell>
          <cell r="BD375">
            <v>0</v>
          </cell>
          <cell r="BE375">
            <v>0</v>
          </cell>
          <cell r="BF375">
            <v>0</v>
          </cell>
        </row>
        <row r="376">
          <cell r="A376">
            <v>237</v>
          </cell>
          <cell r="B376" t="str">
            <v>3.2.6</v>
          </cell>
          <cell r="C376" t="str">
            <v>DO (DN) 90 (80)</v>
          </cell>
          <cell r="D376" t="str">
            <v>m</v>
          </cell>
          <cell r="E376">
            <v>1350</v>
          </cell>
          <cell r="F376">
            <v>28.4</v>
          </cell>
          <cell r="G376">
            <v>38340</v>
          </cell>
          <cell r="H376">
            <v>0</v>
          </cell>
          <cell r="I376">
            <v>0</v>
          </cell>
          <cell r="J376">
            <v>0</v>
          </cell>
          <cell r="K376">
            <v>0</v>
          </cell>
          <cell r="L376">
            <v>0</v>
          </cell>
          <cell r="M376">
            <v>1350</v>
          </cell>
          <cell r="N376">
            <v>28.4</v>
          </cell>
          <cell r="O376">
            <v>38340</v>
          </cell>
          <cell r="P376">
            <v>288.02999999999997</v>
          </cell>
          <cell r="Q376">
            <v>8180.05</v>
          </cell>
          <cell r="R376">
            <v>0</v>
          </cell>
          <cell r="S376">
            <v>0</v>
          </cell>
          <cell r="T376">
            <v>288.02999999999997</v>
          </cell>
          <cell r="U376">
            <v>8180.05</v>
          </cell>
          <cell r="V376">
            <v>1061.97</v>
          </cell>
          <cell r="W376">
            <v>30159.95</v>
          </cell>
          <cell r="X376">
            <v>0</v>
          </cell>
          <cell r="Y376">
            <v>0</v>
          </cell>
          <cell r="Z376">
            <v>99.66</v>
          </cell>
          <cell r="AA376">
            <v>2830.34</v>
          </cell>
          <cell r="AB376">
            <v>178.87</v>
          </cell>
          <cell r="AC376">
            <v>5079.91</v>
          </cell>
          <cell r="AE376">
            <v>0</v>
          </cell>
          <cell r="AG376">
            <v>0</v>
          </cell>
          <cell r="AH376">
            <v>9.5</v>
          </cell>
          <cell r="AI376">
            <v>269.8</v>
          </cell>
          <cell r="AK376">
            <v>0</v>
          </cell>
          <cell r="AM376">
            <v>0</v>
          </cell>
          <cell r="AO376">
            <v>0</v>
          </cell>
          <cell r="AQ376">
            <v>0</v>
          </cell>
          <cell r="AR376">
            <v>0</v>
          </cell>
          <cell r="AS376">
            <v>0</v>
          </cell>
          <cell r="AT376">
            <v>0</v>
          </cell>
          <cell r="AX376">
            <v>0</v>
          </cell>
          <cell r="AY376">
            <v>0</v>
          </cell>
          <cell r="AZ376">
            <v>0</v>
          </cell>
          <cell r="BA376">
            <v>0</v>
          </cell>
          <cell r="BB376">
            <v>0</v>
          </cell>
          <cell r="BC376">
            <v>0</v>
          </cell>
          <cell r="BD376">
            <v>0</v>
          </cell>
          <cell r="BE376">
            <v>0</v>
          </cell>
          <cell r="BF376">
            <v>0</v>
          </cell>
        </row>
        <row r="377">
          <cell r="A377">
            <v>238</v>
          </cell>
          <cell r="B377" t="str">
            <v>3.2.7</v>
          </cell>
          <cell r="C377" t="str">
            <v>DO (DN) 110 (100)</v>
          </cell>
          <cell r="D377" t="str">
            <v>m</v>
          </cell>
          <cell r="E377">
            <v>150</v>
          </cell>
          <cell r="F377">
            <v>31.54</v>
          </cell>
          <cell r="G377">
            <v>4731</v>
          </cell>
          <cell r="H377">
            <v>0</v>
          </cell>
          <cell r="I377">
            <v>0</v>
          </cell>
          <cell r="J377">
            <v>0</v>
          </cell>
          <cell r="K377">
            <v>0</v>
          </cell>
          <cell r="L377">
            <v>0</v>
          </cell>
          <cell r="M377">
            <v>150</v>
          </cell>
          <cell r="N377">
            <v>31.54</v>
          </cell>
          <cell r="O377">
            <v>4731</v>
          </cell>
          <cell r="P377">
            <v>29.4</v>
          </cell>
          <cell r="Q377">
            <v>927.28</v>
          </cell>
          <cell r="R377">
            <v>0</v>
          </cell>
          <cell r="S377">
            <v>0</v>
          </cell>
          <cell r="T377">
            <v>29.4</v>
          </cell>
          <cell r="U377">
            <v>927.28</v>
          </cell>
          <cell r="V377">
            <v>120.6</v>
          </cell>
          <cell r="W377">
            <v>3803.7200000000003</v>
          </cell>
          <cell r="X377">
            <v>0</v>
          </cell>
          <cell r="Y377">
            <v>0</v>
          </cell>
          <cell r="Z377">
            <v>9</v>
          </cell>
          <cell r="AA377">
            <v>283.86</v>
          </cell>
          <cell r="AB377">
            <v>15.79</v>
          </cell>
          <cell r="AC377">
            <v>498.02</v>
          </cell>
          <cell r="AD377">
            <v>4.6100000000000003</v>
          </cell>
          <cell r="AE377">
            <v>145.4</v>
          </cell>
          <cell r="AG377">
            <v>0</v>
          </cell>
          <cell r="AI377">
            <v>0</v>
          </cell>
          <cell r="AK377">
            <v>0</v>
          </cell>
          <cell r="AM377">
            <v>0</v>
          </cell>
          <cell r="AO377">
            <v>0</v>
          </cell>
          <cell r="AQ377">
            <v>0</v>
          </cell>
          <cell r="AR377">
            <v>0</v>
          </cell>
          <cell r="AS377">
            <v>0</v>
          </cell>
          <cell r="AT377">
            <v>0</v>
          </cell>
          <cell r="AX377">
            <v>0</v>
          </cell>
          <cell r="AY377">
            <v>0</v>
          </cell>
          <cell r="AZ377">
            <v>0</v>
          </cell>
          <cell r="BA377">
            <v>0</v>
          </cell>
          <cell r="BB377">
            <v>0</v>
          </cell>
          <cell r="BC377">
            <v>0</v>
          </cell>
          <cell r="BD377">
            <v>0</v>
          </cell>
          <cell r="BE377">
            <v>0</v>
          </cell>
          <cell r="BF377">
            <v>0</v>
          </cell>
        </row>
        <row r="378">
          <cell r="B378" t="str">
            <v>3.3</v>
          </cell>
          <cell r="C378" t="str">
            <v>Service valves</v>
          </cell>
          <cell r="Z378" t="str">
            <v>x</v>
          </cell>
        </row>
        <row r="379">
          <cell r="C379" t="str">
            <v xml:space="preserve">Supply and installation of underground of Double Flanged ("Service") Gate Valve, include for all works, rigid spindle with tube, surface box, base plate, indicator plate, corrosion protection etc, .Additional fittings (flange adaptors etc,..) are covered </v>
          </cell>
          <cell r="Z379" t="str">
            <v>x</v>
          </cell>
        </row>
        <row r="380">
          <cell r="A380">
            <v>239</v>
          </cell>
          <cell r="B380" t="str">
            <v>3.3.1</v>
          </cell>
          <cell r="C380" t="str">
            <v>DN 25</v>
          </cell>
          <cell r="D380" t="str">
            <v>pc</v>
          </cell>
          <cell r="E380">
            <v>20</v>
          </cell>
          <cell r="F380">
            <v>153.4</v>
          </cell>
          <cell r="G380">
            <v>3068</v>
          </cell>
          <cell r="H380">
            <v>0</v>
          </cell>
          <cell r="I380">
            <v>0</v>
          </cell>
          <cell r="J380">
            <v>0</v>
          </cell>
          <cell r="K380">
            <v>0</v>
          </cell>
          <cell r="L380">
            <v>0</v>
          </cell>
          <cell r="M380">
            <v>20</v>
          </cell>
          <cell r="N380">
            <v>153.4</v>
          </cell>
          <cell r="O380">
            <v>3068</v>
          </cell>
          <cell r="P380">
            <v>242</v>
          </cell>
          <cell r="Q380">
            <v>37122.80000000001</v>
          </cell>
          <cell r="R380">
            <v>0</v>
          </cell>
          <cell r="S380">
            <v>0</v>
          </cell>
          <cell r="T380">
            <v>242</v>
          </cell>
          <cell r="U380">
            <v>37122.80000000001</v>
          </cell>
          <cell r="V380">
            <v>-222</v>
          </cell>
          <cell r="W380">
            <v>-34054.80000000001</v>
          </cell>
          <cell r="X380">
            <v>0</v>
          </cell>
          <cell r="Y380">
            <v>0</v>
          </cell>
          <cell r="Z380">
            <v>121</v>
          </cell>
          <cell r="AA380">
            <v>18561.400000000001</v>
          </cell>
          <cell r="AB380">
            <v>108</v>
          </cell>
          <cell r="AC380">
            <v>16567.2</v>
          </cell>
          <cell r="AD380">
            <v>7</v>
          </cell>
          <cell r="AE380">
            <v>1073.8</v>
          </cell>
          <cell r="AG380">
            <v>0</v>
          </cell>
          <cell r="AH380">
            <v>6</v>
          </cell>
          <cell r="AI380">
            <v>920.4</v>
          </cell>
          <cell r="AK380">
            <v>0</v>
          </cell>
          <cell r="AM380">
            <v>0</v>
          </cell>
          <cell r="AO380">
            <v>0</v>
          </cell>
          <cell r="AQ380">
            <v>0</v>
          </cell>
          <cell r="AR380">
            <v>0</v>
          </cell>
          <cell r="AS380">
            <v>0</v>
          </cell>
          <cell r="AT380">
            <v>0</v>
          </cell>
          <cell r="AX380">
            <v>0</v>
          </cell>
          <cell r="AY380">
            <v>0</v>
          </cell>
          <cell r="AZ380">
            <v>0</v>
          </cell>
          <cell r="BA380">
            <v>0</v>
          </cell>
          <cell r="BB380">
            <v>0</v>
          </cell>
          <cell r="BC380">
            <v>0</v>
          </cell>
          <cell r="BD380">
            <v>0</v>
          </cell>
          <cell r="BE380">
            <v>0</v>
          </cell>
          <cell r="BF380">
            <v>0</v>
          </cell>
        </row>
        <row r="381">
          <cell r="A381">
            <v>240</v>
          </cell>
          <cell r="B381" t="str">
            <v>3.3.2</v>
          </cell>
          <cell r="C381" t="str">
            <v>DN 32</v>
          </cell>
          <cell r="D381" t="str">
            <v>pc</v>
          </cell>
          <cell r="E381">
            <v>20</v>
          </cell>
          <cell r="F381">
            <v>153.4</v>
          </cell>
          <cell r="G381">
            <v>3068</v>
          </cell>
          <cell r="H381">
            <v>0</v>
          </cell>
          <cell r="I381">
            <v>0</v>
          </cell>
          <cell r="J381">
            <v>0</v>
          </cell>
          <cell r="K381">
            <v>0</v>
          </cell>
          <cell r="L381">
            <v>0</v>
          </cell>
          <cell r="M381">
            <v>20</v>
          </cell>
          <cell r="N381">
            <v>153.4</v>
          </cell>
          <cell r="O381">
            <v>3068</v>
          </cell>
          <cell r="P381">
            <v>199</v>
          </cell>
          <cell r="Q381">
            <v>30526.6</v>
          </cell>
          <cell r="R381">
            <v>0</v>
          </cell>
          <cell r="S381">
            <v>0</v>
          </cell>
          <cell r="T381">
            <v>199</v>
          </cell>
          <cell r="U381">
            <v>30526.6</v>
          </cell>
          <cell r="V381">
            <v>-179</v>
          </cell>
          <cell r="W381">
            <v>-27458.6</v>
          </cell>
          <cell r="X381">
            <v>0</v>
          </cell>
          <cell r="Y381">
            <v>0</v>
          </cell>
          <cell r="Z381">
            <v>91</v>
          </cell>
          <cell r="AA381">
            <v>13959.4</v>
          </cell>
          <cell r="AB381">
            <v>81</v>
          </cell>
          <cell r="AC381">
            <v>12425.4</v>
          </cell>
          <cell r="AD381">
            <v>10</v>
          </cell>
          <cell r="AE381">
            <v>1534</v>
          </cell>
          <cell r="AG381">
            <v>0</v>
          </cell>
          <cell r="AH381">
            <v>15</v>
          </cell>
          <cell r="AI381">
            <v>2301</v>
          </cell>
          <cell r="AJ381">
            <v>2</v>
          </cell>
          <cell r="AK381">
            <v>306.8</v>
          </cell>
          <cell r="AM381">
            <v>0</v>
          </cell>
          <cell r="AO381">
            <v>0</v>
          </cell>
          <cell r="AQ381">
            <v>0</v>
          </cell>
          <cell r="AR381">
            <v>0</v>
          </cell>
          <cell r="AS381">
            <v>0</v>
          </cell>
          <cell r="AT381">
            <v>0</v>
          </cell>
          <cell r="AX381">
            <v>0</v>
          </cell>
          <cell r="AY381">
            <v>0</v>
          </cell>
          <cell r="AZ381">
            <v>0</v>
          </cell>
          <cell r="BA381">
            <v>0</v>
          </cell>
          <cell r="BB381">
            <v>0</v>
          </cell>
          <cell r="BC381">
            <v>0</v>
          </cell>
          <cell r="BD381">
            <v>0</v>
          </cell>
          <cell r="BE381">
            <v>0</v>
          </cell>
          <cell r="BF381">
            <v>0</v>
          </cell>
        </row>
        <row r="382">
          <cell r="A382">
            <v>241</v>
          </cell>
          <cell r="B382" t="str">
            <v>3.3.3</v>
          </cell>
          <cell r="C382" t="str">
            <v>DN 40</v>
          </cell>
          <cell r="D382" t="str">
            <v>pc</v>
          </cell>
          <cell r="E382">
            <v>60</v>
          </cell>
          <cell r="F382">
            <v>169</v>
          </cell>
          <cell r="G382">
            <v>10140</v>
          </cell>
          <cell r="H382">
            <v>0</v>
          </cell>
          <cell r="I382">
            <v>0</v>
          </cell>
          <cell r="J382">
            <v>0</v>
          </cell>
          <cell r="K382">
            <v>0</v>
          </cell>
          <cell r="L382">
            <v>0</v>
          </cell>
          <cell r="M382">
            <v>60</v>
          </cell>
          <cell r="N382">
            <v>169</v>
          </cell>
          <cell r="O382">
            <v>10140</v>
          </cell>
          <cell r="P382">
            <v>142</v>
          </cell>
          <cell r="Q382">
            <v>23998</v>
          </cell>
          <cell r="R382">
            <v>0</v>
          </cell>
          <cell r="S382">
            <v>0</v>
          </cell>
          <cell r="T382">
            <v>142</v>
          </cell>
          <cell r="U382">
            <v>23998</v>
          </cell>
          <cell r="V382">
            <v>-82</v>
          </cell>
          <cell r="W382">
            <v>-13858</v>
          </cell>
          <cell r="X382">
            <v>0</v>
          </cell>
          <cell r="Y382">
            <v>0</v>
          </cell>
          <cell r="Z382">
            <v>63</v>
          </cell>
          <cell r="AA382">
            <v>10647</v>
          </cell>
          <cell r="AB382">
            <v>71</v>
          </cell>
          <cell r="AC382">
            <v>11999</v>
          </cell>
          <cell r="AD382">
            <v>1</v>
          </cell>
          <cell r="AE382">
            <v>169</v>
          </cell>
          <cell r="AG382">
            <v>0</v>
          </cell>
          <cell r="AH382">
            <v>6</v>
          </cell>
          <cell r="AI382">
            <v>1014</v>
          </cell>
          <cell r="AJ382">
            <v>1</v>
          </cell>
          <cell r="AK382">
            <v>169</v>
          </cell>
          <cell r="AM382">
            <v>0</v>
          </cell>
          <cell r="AO382">
            <v>0</v>
          </cell>
          <cell r="AQ382">
            <v>0</v>
          </cell>
          <cell r="AR382">
            <v>0</v>
          </cell>
          <cell r="AS382">
            <v>0</v>
          </cell>
          <cell r="AT382">
            <v>0</v>
          </cell>
          <cell r="AX382">
            <v>0</v>
          </cell>
          <cell r="AY382">
            <v>0</v>
          </cell>
          <cell r="AZ382">
            <v>0</v>
          </cell>
          <cell r="BA382">
            <v>0</v>
          </cell>
          <cell r="BB382">
            <v>0</v>
          </cell>
          <cell r="BC382">
            <v>0</v>
          </cell>
          <cell r="BD382">
            <v>0</v>
          </cell>
          <cell r="BE382">
            <v>0</v>
          </cell>
          <cell r="BF382">
            <v>0</v>
          </cell>
        </row>
        <row r="383">
          <cell r="A383">
            <v>242</v>
          </cell>
          <cell r="B383" t="str">
            <v>3.3.4</v>
          </cell>
          <cell r="C383" t="str">
            <v>DN 50</v>
          </cell>
          <cell r="D383" t="str">
            <v>pc</v>
          </cell>
          <cell r="E383">
            <v>180</v>
          </cell>
          <cell r="F383">
            <v>195</v>
          </cell>
          <cell r="G383">
            <v>35100</v>
          </cell>
          <cell r="H383">
            <v>0</v>
          </cell>
          <cell r="I383">
            <v>0</v>
          </cell>
          <cell r="J383">
            <v>0</v>
          </cell>
          <cell r="K383">
            <v>0</v>
          </cell>
          <cell r="L383">
            <v>0</v>
          </cell>
          <cell r="M383">
            <v>180</v>
          </cell>
          <cell r="N383">
            <v>195</v>
          </cell>
          <cell r="O383">
            <v>35100</v>
          </cell>
          <cell r="P383">
            <v>241</v>
          </cell>
          <cell r="Q383">
            <v>46995</v>
          </cell>
          <cell r="R383">
            <v>0</v>
          </cell>
          <cell r="S383">
            <v>0</v>
          </cell>
          <cell r="T383">
            <v>241</v>
          </cell>
          <cell r="U383">
            <v>46995</v>
          </cell>
          <cell r="V383">
            <v>-61</v>
          </cell>
          <cell r="W383">
            <v>-11895</v>
          </cell>
          <cell r="X383">
            <v>0</v>
          </cell>
          <cell r="Y383">
            <v>0</v>
          </cell>
          <cell r="Z383">
            <v>82</v>
          </cell>
          <cell r="AA383">
            <v>15990</v>
          </cell>
          <cell r="AB383">
            <v>129</v>
          </cell>
          <cell r="AC383">
            <v>25155</v>
          </cell>
          <cell r="AD383">
            <v>8</v>
          </cell>
          <cell r="AE383">
            <v>1560</v>
          </cell>
          <cell r="AG383">
            <v>0</v>
          </cell>
          <cell r="AH383">
            <v>16</v>
          </cell>
          <cell r="AI383">
            <v>3120</v>
          </cell>
          <cell r="AJ383">
            <v>6</v>
          </cell>
          <cell r="AK383">
            <v>1170</v>
          </cell>
          <cell r="AM383">
            <v>0</v>
          </cell>
          <cell r="AO383">
            <v>0</v>
          </cell>
          <cell r="AQ383">
            <v>0</v>
          </cell>
          <cell r="AR383">
            <v>0</v>
          </cell>
          <cell r="AS383">
            <v>0</v>
          </cell>
          <cell r="AT383">
            <v>0</v>
          </cell>
          <cell r="AX383">
            <v>0</v>
          </cell>
          <cell r="AY383">
            <v>0</v>
          </cell>
          <cell r="AZ383">
            <v>0</v>
          </cell>
          <cell r="BA383">
            <v>0</v>
          </cell>
          <cell r="BB383">
            <v>0</v>
          </cell>
          <cell r="BC383">
            <v>0</v>
          </cell>
          <cell r="BD383">
            <v>0</v>
          </cell>
          <cell r="BE383">
            <v>0</v>
          </cell>
          <cell r="BF383">
            <v>0</v>
          </cell>
        </row>
        <row r="384">
          <cell r="A384">
            <v>243</v>
          </cell>
          <cell r="B384" t="str">
            <v>3.3.5</v>
          </cell>
          <cell r="C384" t="str">
            <v>DN 65</v>
          </cell>
          <cell r="D384" t="str">
            <v>pc</v>
          </cell>
          <cell r="E384">
            <v>100</v>
          </cell>
          <cell r="F384">
            <v>237.9</v>
          </cell>
          <cell r="G384">
            <v>23790</v>
          </cell>
          <cell r="H384">
            <v>0</v>
          </cell>
          <cell r="I384">
            <v>0</v>
          </cell>
          <cell r="J384">
            <v>0</v>
          </cell>
          <cell r="K384">
            <v>0</v>
          </cell>
          <cell r="L384">
            <v>0</v>
          </cell>
          <cell r="M384">
            <v>100</v>
          </cell>
          <cell r="N384">
            <v>237.9</v>
          </cell>
          <cell r="O384">
            <v>23790</v>
          </cell>
          <cell r="P384">
            <v>32</v>
          </cell>
          <cell r="Q384">
            <v>7612.8</v>
          </cell>
          <cell r="R384">
            <v>0</v>
          </cell>
          <cell r="S384">
            <v>0</v>
          </cell>
          <cell r="T384">
            <v>32</v>
          </cell>
          <cell r="U384">
            <v>7612.8</v>
          </cell>
          <cell r="V384">
            <v>68</v>
          </cell>
          <cell r="W384">
            <v>16177.2</v>
          </cell>
          <cell r="X384">
            <v>0</v>
          </cell>
          <cell r="Y384">
            <v>0</v>
          </cell>
          <cell r="Z384">
            <v>12</v>
          </cell>
          <cell r="AA384">
            <v>2854.8</v>
          </cell>
          <cell r="AB384">
            <v>16</v>
          </cell>
          <cell r="AC384">
            <v>3806.4</v>
          </cell>
          <cell r="AD384">
            <v>2</v>
          </cell>
          <cell r="AE384">
            <v>475.8</v>
          </cell>
          <cell r="AG384">
            <v>0</v>
          </cell>
          <cell r="AH384">
            <v>1</v>
          </cell>
          <cell r="AI384">
            <v>237.9</v>
          </cell>
          <cell r="AJ384">
            <v>1</v>
          </cell>
          <cell r="AK384">
            <v>237.9</v>
          </cell>
          <cell r="AM384">
            <v>0</v>
          </cell>
          <cell r="AO384">
            <v>0</v>
          </cell>
          <cell r="AQ384">
            <v>0</v>
          </cell>
          <cell r="AR384">
            <v>0</v>
          </cell>
          <cell r="AS384">
            <v>0</v>
          </cell>
          <cell r="AT384">
            <v>0</v>
          </cell>
          <cell r="AX384">
            <v>0</v>
          </cell>
          <cell r="AY384">
            <v>0</v>
          </cell>
          <cell r="AZ384">
            <v>0</v>
          </cell>
          <cell r="BA384">
            <v>0</v>
          </cell>
          <cell r="BB384">
            <v>0</v>
          </cell>
          <cell r="BC384">
            <v>0</v>
          </cell>
          <cell r="BD384">
            <v>0</v>
          </cell>
          <cell r="BE384">
            <v>0</v>
          </cell>
          <cell r="BF384">
            <v>0</v>
          </cell>
        </row>
        <row r="385">
          <cell r="A385">
            <v>244</v>
          </cell>
          <cell r="B385" t="str">
            <v>3.3.6</v>
          </cell>
          <cell r="C385" t="str">
            <v>DN 80</v>
          </cell>
          <cell r="D385" t="str">
            <v>pc</v>
          </cell>
          <cell r="E385">
            <v>20</v>
          </cell>
          <cell r="F385">
            <v>250.9</v>
          </cell>
          <cell r="G385">
            <v>5018</v>
          </cell>
          <cell r="H385">
            <v>0</v>
          </cell>
          <cell r="I385">
            <v>0</v>
          </cell>
          <cell r="J385">
            <v>0</v>
          </cell>
          <cell r="K385">
            <v>0</v>
          </cell>
          <cell r="L385">
            <v>0</v>
          </cell>
          <cell r="M385">
            <v>20</v>
          </cell>
          <cell r="N385">
            <v>250.9</v>
          </cell>
          <cell r="O385">
            <v>5018</v>
          </cell>
          <cell r="P385">
            <v>9</v>
          </cell>
          <cell r="Q385">
            <v>2258.1</v>
          </cell>
          <cell r="R385">
            <v>0</v>
          </cell>
          <cell r="S385">
            <v>0</v>
          </cell>
          <cell r="T385">
            <v>9</v>
          </cell>
          <cell r="U385">
            <v>2258.1</v>
          </cell>
          <cell r="V385">
            <v>11</v>
          </cell>
          <cell r="W385">
            <v>2759.9</v>
          </cell>
          <cell r="X385">
            <v>0</v>
          </cell>
          <cell r="Y385">
            <v>0</v>
          </cell>
          <cell r="Z385">
            <v>4</v>
          </cell>
          <cell r="AA385">
            <v>1003.6</v>
          </cell>
          <cell r="AB385">
            <v>4</v>
          </cell>
          <cell r="AC385">
            <v>1003.6</v>
          </cell>
          <cell r="AE385">
            <v>0</v>
          </cell>
          <cell r="AG385">
            <v>0</v>
          </cell>
          <cell r="AH385">
            <v>1</v>
          </cell>
          <cell r="AI385">
            <v>250.9</v>
          </cell>
          <cell r="AK385">
            <v>0</v>
          </cell>
          <cell r="AM385">
            <v>0</v>
          </cell>
          <cell r="AO385">
            <v>0</v>
          </cell>
          <cell r="AQ385">
            <v>0</v>
          </cell>
          <cell r="AR385">
            <v>0</v>
          </cell>
          <cell r="AS385">
            <v>0</v>
          </cell>
          <cell r="AT385">
            <v>0</v>
          </cell>
          <cell r="AX385">
            <v>0</v>
          </cell>
          <cell r="AY385">
            <v>0</v>
          </cell>
          <cell r="AZ385">
            <v>0</v>
          </cell>
          <cell r="BA385">
            <v>0</v>
          </cell>
          <cell r="BB385">
            <v>0</v>
          </cell>
          <cell r="BC385">
            <v>0</v>
          </cell>
          <cell r="BD385">
            <v>0</v>
          </cell>
          <cell r="BE385">
            <v>0</v>
          </cell>
          <cell r="BF385">
            <v>0</v>
          </cell>
        </row>
        <row r="386">
          <cell r="A386">
            <v>245</v>
          </cell>
          <cell r="B386" t="str">
            <v>3.3.7</v>
          </cell>
          <cell r="C386" t="str">
            <v>DN 100</v>
          </cell>
          <cell r="D386" t="str">
            <v>pc</v>
          </cell>
          <cell r="E386">
            <v>2</v>
          </cell>
          <cell r="F386">
            <v>250.9</v>
          </cell>
          <cell r="G386">
            <v>501.8</v>
          </cell>
          <cell r="H386">
            <v>0</v>
          </cell>
          <cell r="I386">
            <v>0</v>
          </cell>
          <cell r="J386">
            <v>0</v>
          </cell>
          <cell r="K386">
            <v>0</v>
          </cell>
          <cell r="L386">
            <v>0</v>
          </cell>
          <cell r="M386">
            <v>2</v>
          </cell>
          <cell r="N386">
            <v>250.9</v>
          </cell>
          <cell r="O386">
            <v>501.8</v>
          </cell>
          <cell r="P386">
            <v>2</v>
          </cell>
          <cell r="Q386">
            <v>501.8</v>
          </cell>
          <cell r="R386">
            <v>0</v>
          </cell>
          <cell r="S386">
            <v>0</v>
          </cell>
          <cell r="T386">
            <v>2</v>
          </cell>
          <cell r="U386">
            <v>501.8</v>
          </cell>
          <cell r="V386">
            <v>0</v>
          </cell>
          <cell r="W386">
            <v>0</v>
          </cell>
          <cell r="X386">
            <v>0</v>
          </cell>
          <cell r="Y386">
            <v>0</v>
          </cell>
          <cell r="Z386">
            <v>1</v>
          </cell>
          <cell r="AA386">
            <v>250.9</v>
          </cell>
          <cell r="AB386">
            <v>1</v>
          </cell>
          <cell r="AC386">
            <v>250.9</v>
          </cell>
          <cell r="AE386">
            <v>0</v>
          </cell>
          <cell r="AG386">
            <v>0</v>
          </cell>
          <cell r="AI386">
            <v>0</v>
          </cell>
          <cell r="AK386">
            <v>0</v>
          </cell>
          <cell r="AM386">
            <v>0</v>
          </cell>
          <cell r="AO386">
            <v>0</v>
          </cell>
          <cell r="AQ386">
            <v>0</v>
          </cell>
          <cell r="AR386">
            <v>0</v>
          </cell>
          <cell r="AS386">
            <v>0</v>
          </cell>
          <cell r="AT386">
            <v>0</v>
          </cell>
          <cell r="AX386">
            <v>0</v>
          </cell>
          <cell r="AY386">
            <v>0</v>
          </cell>
          <cell r="AZ386">
            <v>0</v>
          </cell>
          <cell r="BA386">
            <v>0</v>
          </cell>
          <cell r="BB386">
            <v>0</v>
          </cell>
          <cell r="BC386">
            <v>0</v>
          </cell>
          <cell r="BD386">
            <v>0</v>
          </cell>
          <cell r="BE386">
            <v>0</v>
          </cell>
          <cell r="BF386">
            <v>0</v>
          </cell>
        </row>
        <row r="387">
          <cell r="B387" t="str">
            <v>3.4</v>
          </cell>
          <cell r="C387" t="str">
            <v>Pipe saddles or T-pieces</v>
          </cell>
          <cell r="Z387" t="str">
            <v>x</v>
          </cell>
        </row>
        <row r="388">
          <cell r="C388" t="str">
            <v>Supply and installation of connections to distribution pipe by T-piece or pipe saddles as specified, include for  all works and fittings; for distribution pipe diameter:</v>
          </cell>
          <cell r="Z388" t="str">
            <v>x</v>
          </cell>
        </row>
        <row r="389">
          <cell r="A389">
            <v>246</v>
          </cell>
          <cell r="B389" t="str">
            <v>3.4.1</v>
          </cell>
          <cell r="C389" t="str">
            <v>DO 110</v>
          </cell>
          <cell r="D389" t="str">
            <v>pc</v>
          </cell>
          <cell r="E389">
            <v>230</v>
          </cell>
          <cell r="F389">
            <v>45</v>
          </cell>
          <cell r="G389">
            <v>10350</v>
          </cell>
          <cell r="H389">
            <v>0</v>
          </cell>
          <cell r="I389">
            <v>0</v>
          </cell>
          <cell r="J389">
            <v>0</v>
          </cell>
          <cell r="K389">
            <v>0</v>
          </cell>
          <cell r="L389">
            <v>0</v>
          </cell>
          <cell r="M389">
            <v>230</v>
          </cell>
          <cell r="N389">
            <v>45</v>
          </cell>
          <cell r="O389">
            <v>10350</v>
          </cell>
          <cell r="P389">
            <v>363</v>
          </cell>
          <cell r="Q389">
            <v>16335</v>
          </cell>
          <cell r="R389">
            <v>0</v>
          </cell>
          <cell r="S389">
            <v>0</v>
          </cell>
          <cell r="T389">
            <v>363</v>
          </cell>
          <cell r="U389">
            <v>16335</v>
          </cell>
          <cell r="V389">
            <v>-133</v>
          </cell>
          <cell r="W389">
            <v>-5985</v>
          </cell>
          <cell r="X389">
            <v>0</v>
          </cell>
          <cell r="Y389">
            <v>0</v>
          </cell>
          <cell r="Z389">
            <v>175</v>
          </cell>
          <cell r="AA389">
            <v>7875</v>
          </cell>
          <cell r="AB389">
            <v>135</v>
          </cell>
          <cell r="AC389">
            <v>6075</v>
          </cell>
          <cell r="AD389">
            <v>33</v>
          </cell>
          <cell r="AE389">
            <v>1485</v>
          </cell>
          <cell r="AG389">
            <v>0</v>
          </cell>
          <cell r="AH389">
            <v>20</v>
          </cell>
          <cell r="AI389">
            <v>900</v>
          </cell>
          <cell r="AK389">
            <v>0</v>
          </cell>
          <cell r="AM389">
            <v>0</v>
          </cell>
          <cell r="AO389">
            <v>0</v>
          </cell>
          <cell r="AQ389">
            <v>0</v>
          </cell>
          <cell r="AR389">
            <v>0</v>
          </cell>
          <cell r="AS389">
            <v>0</v>
          </cell>
          <cell r="AT389">
            <v>0</v>
          </cell>
          <cell r="AX389">
            <v>0</v>
          </cell>
          <cell r="AY389">
            <v>0</v>
          </cell>
          <cell r="AZ389">
            <v>0</v>
          </cell>
          <cell r="BA389">
            <v>0</v>
          </cell>
          <cell r="BB389">
            <v>0</v>
          </cell>
          <cell r="BC389">
            <v>0</v>
          </cell>
          <cell r="BD389">
            <v>0</v>
          </cell>
          <cell r="BE389">
            <v>0</v>
          </cell>
          <cell r="BF389">
            <v>0</v>
          </cell>
        </row>
        <row r="390">
          <cell r="A390">
            <v>247</v>
          </cell>
          <cell r="B390" t="str">
            <v>3.4.2</v>
          </cell>
          <cell r="C390" t="str">
            <v>DO 160</v>
          </cell>
          <cell r="D390" t="str">
            <v>pc</v>
          </cell>
          <cell r="E390">
            <v>80</v>
          </cell>
          <cell r="F390">
            <v>67</v>
          </cell>
          <cell r="G390">
            <v>5360</v>
          </cell>
          <cell r="J390">
            <v>0</v>
          </cell>
          <cell r="K390">
            <v>0</v>
          </cell>
          <cell r="L390">
            <v>0</v>
          </cell>
          <cell r="M390">
            <v>80</v>
          </cell>
          <cell r="N390">
            <v>67</v>
          </cell>
          <cell r="O390">
            <v>5360</v>
          </cell>
          <cell r="P390">
            <v>358</v>
          </cell>
          <cell r="Q390">
            <v>23986</v>
          </cell>
          <cell r="R390">
            <v>0</v>
          </cell>
          <cell r="S390">
            <v>0</v>
          </cell>
          <cell r="T390">
            <v>358</v>
          </cell>
          <cell r="U390">
            <v>23986</v>
          </cell>
          <cell r="V390">
            <v>-278</v>
          </cell>
          <cell r="W390">
            <v>-18626</v>
          </cell>
          <cell r="X390">
            <v>0</v>
          </cell>
          <cell r="Y390">
            <v>0</v>
          </cell>
          <cell r="Z390">
            <v>149</v>
          </cell>
          <cell r="AA390">
            <v>9983</v>
          </cell>
          <cell r="AB390">
            <v>188</v>
          </cell>
          <cell r="AC390">
            <v>12596</v>
          </cell>
          <cell r="AD390">
            <v>8</v>
          </cell>
          <cell r="AE390">
            <v>536</v>
          </cell>
          <cell r="AG390">
            <v>0</v>
          </cell>
          <cell r="AH390">
            <v>11</v>
          </cell>
          <cell r="AI390">
            <v>737</v>
          </cell>
          <cell r="AJ390">
            <v>2</v>
          </cell>
          <cell r="AK390">
            <v>134</v>
          </cell>
          <cell r="AM390">
            <v>0</v>
          </cell>
          <cell r="AO390">
            <v>0</v>
          </cell>
          <cell r="AQ390">
            <v>0</v>
          </cell>
          <cell r="AR390">
            <v>0</v>
          </cell>
          <cell r="AS390">
            <v>0</v>
          </cell>
          <cell r="AT390">
            <v>0</v>
          </cell>
          <cell r="AX390">
            <v>0</v>
          </cell>
          <cell r="AY390">
            <v>0</v>
          </cell>
          <cell r="AZ390">
            <v>0</v>
          </cell>
          <cell r="BA390">
            <v>0</v>
          </cell>
          <cell r="BB390">
            <v>0</v>
          </cell>
          <cell r="BC390">
            <v>0</v>
          </cell>
          <cell r="BD390">
            <v>0</v>
          </cell>
          <cell r="BE390">
            <v>0</v>
          </cell>
          <cell r="BF390">
            <v>0</v>
          </cell>
        </row>
        <row r="391">
          <cell r="A391">
            <v>248</v>
          </cell>
          <cell r="B391" t="str">
            <v>3.4.3</v>
          </cell>
          <cell r="C391" t="str">
            <v>DN 200</v>
          </cell>
          <cell r="D391" t="str">
            <v>pc</v>
          </cell>
          <cell r="E391">
            <v>2</v>
          </cell>
          <cell r="F391">
            <v>67</v>
          </cell>
          <cell r="G391">
            <v>134</v>
          </cell>
          <cell r="H391">
            <v>0</v>
          </cell>
          <cell r="I391">
            <v>0</v>
          </cell>
          <cell r="J391">
            <v>0</v>
          </cell>
          <cell r="K391">
            <v>0</v>
          </cell>
          <cell r="L391">
            <v>0</v>
          </cell>
          <cell r="M391">
            <v>2</v>
          </cell>
          <cell r="N391">
            <v>67</v>
          </cell>
          <cell r="O391">
            <v>134</v>
          </cell>
          <cell r="P391">
            <v>0</v>
          </cell>
          <cell r="Q391">
            <v>0</v>
          </cell>
          <cell r="R391">
            <v>0</v>
          </cell>
          <cell r="S391">
            <v>0</v>
          </cell>
          <cell r="T391">
            <v>0</v>
          </cell>
          <cell r="U391">
            <v>0</v>
          </cell>
          <cell r="V391">
            <v>2</v>
          </cell>
          <cell r="W391">
            <v>134</v>
          </cell>
          <cell r="X391">
            <v>0</v>
          </cell>
          <cell r="Y391">
            <v>0</v>
          </cell>
          <cell r="AA391">
            <v>0</v>
          </cell>
          <cell r="AC391">
            <v>0</v>
          </cell>
          <cell r="AE391">
            <v>0</v>
          </cell>
          <cell r="AG391">
            <v>0</v>
          </cell>
          <cell r="AI391">
            <v>0</v>
          </cell>
          <cell r="AK391">
            <v>0</v>
          </cell>
          <cell r="AM391">
            <v>0</v>
          </cell>
          <cell r="AO391">
            <v>0</v>
          </cell>
          <cell r="AQ391">
            <v>0</v>
          </cell>
          <cell r="AR391">
            <v>0</v>
          </cell>
          <cell r="AS391">
            <v>0</v>
          </cell>
          <cell r="AT391">
            <v>0</v>
          </cell>
          <cell r="AX391">
            <v>0</v>
          </cell>
          <cell r="AY391">
            <v>0</v>
          </cell>
          <cell r="AZ391">
            <v>0</v>
          </cell>
          <cell r="BA391">
            <v>0</v>
          </cell>
          <cell r="BB391">
            <v>0</v>
          </cell>
          <cell r="BC391">
            <v>0</v>
          </cell>
          <cell r="BD391">
            <v>0</v>
          </cell>
          <cell r="BE391">
            <v>0</v>
          </cell>
          <cell r="BF391">
            <v>0</v>
          </cell>
        </row>
        <row r="392">
          <cell r="A392">
            <v>249</v>
          </cell>
          <cell r="B392" t="str">
            <v>3.4.4</v>
          </cell>
          <cell r="C392" t="str">
            <v>DO 225</v>
          </cell>
          <cell r="D392" t="str">
            <v>pc</v>
          </cell>
          <cell r="E392">
            <v>70</v>
          </cell>
          <cell r="F392">
            <v>70</v>
          </cell>
          <cell r="G392">
            <v>4900</v>
          </cell>
          <cell r="H392">
            <v>0</v>
          </cell>
          <cell r="I392">
            <v>0</v>
          </cell>
          <cell r="J392">
            <v>0</v>
          </cell>
          <cell r="K392">
            <v>0</v>
          </cell>
          <cell r="L392">
            <v>0</v>
          </cell>
          <cell r="M392">
            <v>70</v>
          </cell>
          <cell r="N392">
            <v>70</v>
          </cell>
          <cell r="O392">
            <v>4900</v>
          </cell>
          <cell r="P392">
            <v>193</v>
          </cell>
          <cell r="Q392">
            <v>13510</v>
          </cell>
          <cell r="R392">
            <v>0</v>
          </cell>
          <cell r="S392">
            <v>0</v>
          </cell>
          <cell r="T392">
            <v>193</v>
          </cell>
          <cell r="U392">
            <v>13510</v>
          </cell>
          <cell r="V392">
            <v>-123</v>
          </cell>
          <cell r="W392">
            <v>-8610</v>
          </cell>
          <cell r="X392">
            <v>0</v>
          </cell>
          <cell r="Y392">
            <v>0</v>
          </cell>
          <cell r="Z392">
            <v>78</v>
          </cell>
          <cell r="AA392">
            <v>5460</v>
          </cell>
          <cell r="AB392">
            <v>95</v>
          </cell>
          <cell r="AC392">
            <v>6650</v>
          </cell>
          <cell r="AE392">
            <v>0</v>
          </cell>
          <cell r="AG392">
            <v>0</v>
          </cell>
          <cell r="AH392">
            <v>12</v>
          </cell>
          <cell r="AI392">
            <v>840</v>
          </cell>
          <cell r="AJ392">
            <v>8</v>
          </cell>
          <cell r="AK392">
            <v>560</v>
          </cell>
          <cell r="AM392">
            <v>0</v>
          </cell>
          <cell r="AO392">
            <v>0</v>
          </cell>
          <cell r="AQ392">
            <v>0</v>
          </cell>
          <cell r="AR392">
            <v>0</v>
          </cell>
          <cell r="AS392">
            <v>0</v>
          </cell>
          <cell r="AT392">
            <v>0</v>
          </cell>
          <cell r="AX392">
            <v>0</v>
          </cell>
          <cell r="AY392">
            <v>0</v>
          </cell>
          <cell r="AZ392">
            <v>0</v>
          </cell>
          <cell r="BA392">
            <v>0</v>
          </cell>
          <cell r="BB392">
            <v>0</v>
          </cell>
          <cell r="BC392">
            <v>0</v>
          </cell>
          <cell r="BD392">
            <v>0</v>
          </cell>
          <cell r="BE392">
            <v>0</v>
          </cell>
          <cell r="BF392">
            <v>0</v>
          </cell>
        </row>
        <row r="393">
          <cell r="A393">
            <v>250</v>
          </cell>
          <cell r="B393" t="str">
            <v>3.4.5</v>
          </cell>
          <cell r="C393" t="str">
            <v>DO 355</v>
          </cell>
          <cell r="D393" t="str">
            <v>pc</v>
          </cell>
          <cell r="E393">
            <v>2</v>
          </cell>
          <cell r="F393">
            <v>110</v>
          </cell>
          <cell r="G393">
            <v>220</v>
          </cell>
          <cell r="H393">
            <v>0</v>
          </cell>
          <cell r="I393">
            <v>0</v>
          </cell>
          <cell r="J393">
            <v>0</v>
          </cell>
          <cell r="K393">
            <v>0</v>
          </cell>
          <cell r="L393">
            <v>0</v>
          </cell>
          <cell r="M393">
            <v>2</v>
          </cell>
          <cell r="N393">
            <v>110</v>
          </cell>
          <cell r="O393">
            <v>220</v>
          </cell>
          <cell r="P393">
            <v>0</v>
          </cell>
          <cell r="Q393">
            <v>0</v>
          </cell>
          <cell r="R393">
            <v>0</v>
          </cell>
          <cell r="S393">
            <v>0</v>
          </cell>
          <cell r="T393">
            <v>0</v>
          </cell>
          <cell r="U393">
            <v>0</v>
          </cell>
          <cell r="V393">
            <v>2</v>
          </cell>
          <cell r="W393">
            <v>220</v>
          </cell>
          <cell r="X393">
            <v>0</v>
          </cell>
          <cell r="Y393">
            <v>0</v>
          </cell>
          <cell r="AA393">
            <v>0</v>
          </cell>
          <cell r="AC393">
            <v>0</v>
          </cell>
          <cell r="AE393">
            <v>0</v>
          </cell>
          <cell r="AG393">
            <v>0</v>
          </cell>
          <cell r="AI393">
            <v>0</v>
          </cell>
          <cell r="AK393">
            <v>0</v>
          </cell>
          <cell r="AM393">
            <v>0</v>
          </cell>
          <cell r="AO393">
            <v>0</v>
          </cell>
          <cell r="AQ393">
            <v>0</v>
          </cell>
          <cell r="AR393">
            <v>0</v>
          </cell>
          <cell r="AS393">
            <v>0</v>
          </cell>
          <cell r="AT393">
            <v>0</v>
          </cell>
          <cell r="AX393">
            <v>0</v>
          </cell>
          <cell r="AY393">
            <v>0</v>
          </cell>
          <cell r="AZ393">
            <v>0</v>
          </cell>
          <cell r="BA393">
            <v>0</v>
          </cell>
          <cell r="BB393">
            <v>0</v>
          </cell>
          <cell r="BC393">
            <v>0</v>
          </cell>
          <cell r="BD393">
            <v>0</v>
          </cell>
          <cell r="BE393">
            <v>0</v>
          </cell>
          <cell r="BF393">
            <v>0</v>
          </cell>
        </row>
        <row r="394">
          <cell r="B394" t="str">
            <v>3.5</v>
          </cell>
          <cell r="C394" t="str">
            <v>Underground water meter chambers</v>
          </cell>
          <cell r="Z394" t="str">
            <v>x</v>
          </cell>
        </row>
        <row r="395">
          <cell r="C395" t="str">
            <v xml:space="preserve">Supply and installation of underground water meter chambers, including all (mechanical and earth!) works, fittings, tappers, two valves and other supplies as per standard drawings. The item also including the water meter installation set with water meter </v>
          </cell>
          <cell r="Z395" t="str">
            <v>x</v>
          </cell>
        </row>
        <row r="396">
          <cell r="A396">
            <v>251</v>
          </cell>
          <cell r="B396" t="str">
            <v>3.5.1</v>
          </cell>
          <cell r="C396" t="str">
            <v>DN 25</v>
          </cell>
          <cell r="D396" t="str">
            <v>pc</v>
          </cell>
          <cell r="E396">
            <v>10</v>
          </cell>
          <cell r="F396">
            <v>650</v>
          </cell>
          <cell r="G396">
            <v>6500</v>
          </cell>
          <cell r="H396">
            <v>0</v>
          </cell>
          <cell r="I396">
            <v>0</v>
          </cell>
          <cell r="J396">
            <v>-10</v>
          </cell>
          <cell r="K396">
            <v>0</v>
          </cell>
          <cell r="L396">
            <v>-6500</v>
          </cell>
          <cell r="M396">
            <v>0</v>
          </cell>
          <cell r="N396">
            <v>650</v>
          </cell>
          <cell r="O396">
            <v>0</v>
          </cell>
          <cell r="P396">
            <v>26</v>
          </cell>
          <cell r="Q396">
            <v>16900</v>
          </cell>
          <cell r="R396">
            <v>0</v>
          </cell>
          <cell r="S396">
            <v>0</v>
          </cell>
          <cell r="T396">
            <v>26</v>
          </cell>
          <cell r="U396">
            <v>16900</v>
          </cell>
          <cell r="V396">
            <v>-26</v>
          </cell>
          <cell r="W396">
            <v>-16900</v>
          </cell>
          <cell r="X396">
            <v>0</v>
          </cell>
          <cell r="Y396">
            <v>0</v>
          </cell>
          <cell r="AA396">
            <v>0</v>
          </cell>
          <cell r="AC396">
            <v>0</v>
          </cell>
          <cell r="AE396">
            <v>0</v>
          </cell>
          <cell r="AG396">
            <v>0</v>
          </cell>
          <cell r="AH396">
            <v>23</v>
          </cell>
          <cell r="AI396">
            <v>14950</v>
          </cell>
          <cell r="AJ396">
            <v>3</v>
          </cell>
          <cell r="AK396">
            <v>1950</v>
          </cell>
          <cell r="AM396">
            <v>0</v>
          </cell>
          <cell r="AO396">
            <v>0</v>
          </cell>
          <cell r="AQ396">
            <v>0</v>
          </cell>
          <cell r="AR396">
            <v>0</v>
          </cell>
          <cell r="AS396">
            <v>0</v>
          </cell>
          <cell r="AT396">
            <v>0</v>
          </cell>
          <cell r="AX396">
            <v>-10</v>
          </cell>
          <cell r="AY396">
            <v>0</v>
          </cell>
          <cell r="AZ396">
            <v>-6500</v>
          </cell>
          <cell r="BA396">
            <v>0</v>
          </cell>
          <cell r="BB396">
            <v>0</v>
          </cell>
          <cell r="BC396">
            <v>0</v>
          </cell>
          <cell r="BD396">
            <v>0</v>
          </cell>
          <cell r="BE396">
            <v>0</v>
          </cell>
          <cell r="BF396">
            <v>0</v>
          </cell>
        </row>
        <row r="397">
          <cell r="A397">
            <v>252</v>
          </cell>
          <cell r="B397" t="str">
            <v>3.5.2</v>
          </cell>
          <cell r="C397" t="str">
            <v>DN 32</v>
          </cell>
          <cell r="D397" t="str">
            <v>pc</v>
          </cell>
          <cell r="E397">
            <v>110</v>
          </cell>
          <cell r="F397">
            <v>674</v>
          </cell>
          <cell r="G397">
            <v>74140</v>
          </cell>
          <cell r="H397">
            <v>0</v>
          </cell>
          <cell r="I397">
            <v>0</v>
          </cell>
          <cell r="J397">
            <v>-90</v>
          </cell>
          <cell r="K397">
            <v>0</v>
          </cell>
          <cell r="L397">
            <v>-60660</v>
          </cell>
          <cell r="M397">
            <v>20</v>
          </cell>
          <cell r="N397">
            <v>674</v>
          </cell>
          <cell r="O397">
            <v>13480</v>
          </cell>
          <cell r="P397">
            <v>18</v>
          </cell>
          <cell r="Q397">
            <v>12132</v>
          </cell>
          <cell r="R397">
            <v>0</v>
          </cell>
          <cell r="S397">
            <v>0</v>
          </cell>
          <cell r="T397">
            <v>18</v>
          </cell>
          <cell r="U397">
            <v>12132</v>
          </cell>
          <cell r="V397">
            <v>2</v>
          </cell>
          <cell r="W397">
            <v>1348</v>
          </cell>
          <cell r="X397">
            <v>0</v>
          </cell>
          <cell r="Y397">
            <v>0</v>
          </cell>
          <cell r="Z397">
            <v>1</v>
          </cell>
          <cell r="AA397">
            <v>674</v>
          </cell>
          <cell r="AC397">
            <v>0</v>
          </cell>
          <cell r="AD397">
            <v>2</v>
          </cell>
          <cell r="AE397">
            <v>1348</v>
          </cell>
          <cell r="AG397">
            <v>0</v>
          </cell>
          <cell r="AH397">
            <v>15</v>
          </cell>
          <cell r="AI397">
            <v>10110</v>
          </cell>
          <cell r="AK397">
            <v>0</v>
          </cell>
          <cell r="AM397">
            <v>0</v>
          </cell>
          <cell r="AO397">
            <v>0</v>
          </cell>
          <cell r="AQ397">
            <v>0</v>
          </cell>
          <cell r="AR397">
            <v>0</v>
          </cell>
          <cell r="AS397">
            <v>0</v>
          </cell>
          <cell r="AT397">
            <v>0</v>
          </cell>
          <cell r="AX397">
            <v>-90</v>
          </cell>
          <cell r="AY397">
            <v>0</v>
          </cell>
          <cell r="AZ397">
            <v>-60660</v>
          </cell>
          <cell r="BA397">
            <v>0</v>
          </cell>
          <cell r="BB397">
            <v>0</v>
          </cell>
          <cell r="BC397">
            <v>0</v>
          </cell>
          <cell r="BD397">
            <v>0</v>
          </cell>
          <cell r="BE397">
            <v>0</v>
          </cell>
          <cell r="BF397">
            <v>0</v>
          </cell>
        </row>
        <row r="398">
          <cell r="A398">
            <v>253</v>
          </cell>
          <cell r="B398" t="str">
            <v>3.5.3</v>
          </cell>
          <cell r="C398" t="str">
            <v>DN 40</v>
          </cell>
          <cell r="D398" t="str">
            <v>pc</v>
          </cell>
          <cell r="E398">
            <v>185</v>
          </cell>
          <cell r="F398">
            <v>690</v>
          </cell>
          <cell r="G398">
            <v>127650</v>
          </cell>
          <cell r="H398">
            <v>0</v>
          </cell>
          <cell r="I398">
            <v>0</v>
          </cell>
          <cell r="J398">
            <v>-145</v>
          </cell>
          <cell r="K398">
            <v>0</v>
          </cell>
          <cell r="L398">
            <v>-100050</v>
          </cell>
          <cell r="M398">
            <v>40</v>
          </cell>
          <cell r="N398">
            <v>690</v>
          </cell>
          <cell r="O398">
            <v>27600</v>
          </cell>
          <cell r="P398">
            <v>4</v>
          </cell>
          <cell r="Q398">
            <v>2760</v>
          </cell>
          <cell r="R398">
            <v>0</v>
          </cell>
          <cell r="S398">
            <v>0</v>
          </cell>
          <cell r="T398">
            <v>4</v>
          </cell>
          <cell r="U398">
            <v>2760</v>
          </cell>
          <cell r="V398">
            <v>36</v>
          </cell>
          <cell r="W398">
            <v>24840</v>
          </cell>
          <cell r="X398">
            <v>0</v>
          </cell>
          <cell r="Y398">
            <v>0</v>
          </cell>
          <cell r="AA398">
            <v>0</v>
          </cell>
          <cell r="AC398">
            <v>0</v>
          </cell>
          <cell r="AE398">
            <v>0</v>
          </cell>
          <cell r="AG398">
            <v>0</v>
          </cell>
          <cell r="AH398">
            <v>4</v>
          </cell>
          <cell r="AI398">
            <v>2760</v>
          </cell>
          <cell r="AK398">
            <v>0</v>
          </cell>
          <cell r="AM398">
            <v>0</v>
          </cell>
          <cell r="AO398">
            <v>0</v>
          </cell>
          <cell r="AQ398">
            <v>0</v>
          </cell>
          <cell r="AR398">
            <v>0</v>
          </cell>
          <cell r="AS398">
            <v>0</v>
          </cell>
          <cell r="AT398">
            <v>0</v>
          </cell>
          <cell r="AX398">
            <v>-145</v>
          </cell>
          <cell r="AY398">
            <v>0</v>
          </cell>
          <cell r="AZ398">
            <v>-100050</v>
          </cell>
          <cell r="BA398">
            <v>0</v>
          </cell>
          <cell r="BB398">
            <v>0</v>
          </cell>
          <cell r="BC398">
            <v>0</v>
          </cell>
          <cell r="BD398">
            <v>0</v>
          </cell>
          <cell r="BE398">
            <v>0</v>
          </cell>
          <cell r="BF398">
            <v>0</v>
          </cell>
        </row>
        <row r="399">
          <cell r="A399">
            <v>254</v>
          </cell>
          <cell r="B399" t="str">
            <v>3.5.4</v>
          </cell>
          <cell r="C399" t="str">
            <v>DN 50</v>
          </cell>
          <cell r="D399" t="str">
            <v>pc</v>
          </cell>
          <cell r="E399">
            <v>200</v>
          </cell>
          <cell r="F399">
            <v>725</v>
          </cell>
          <cell r="G399">
            <v>145000</v>
          </cell>
          <cell r="H399">
            <v>0</v>
          </cell>
          <cell r="I399">
            <v>0</v>
          </cell>
          <cell r="J399">
            <v>-160</v>
          </cell>
          <cell r="K399">
            <v>0</v>
          </cell>
          <cell r="L399">
            <v>-116000</v>
          </cell>
          <cell r="M399">
            <v>40</v>
          </cell>
          <cell r="N399">
            <v>725</v>
          </cell>
          <cell r="O399">
            <v>29000</v>
          </cell>
          <cell r="P399">
            <v>27</v>
          </cell>
          <cell r="Q399">
            <v>19575</v>
          </cell>
          <cell r="R399">
            <v>0</v>
          </cell>
          <cell r="S399">
            <v>0</v>
          </cell>
          <cell r="T399">
            <v>27</v>
          </cell>
          <cell r="U399">
            <v>19575</v>
          </cell>
          <cell r="V399">
            <v>13</v>
          </cell>
          <cell r="W399">
            <v>9425</v>
          </cell>
          <cell r="X399">
            <v>0</v>
          </cell>
          <cell r="Y399">
            <v>0</v>
          </cell>
          <cell r="Z399">
            <v>7</v>
          </cell>
          <cell r="AA399">
            <v>5075</v>
          </cell>
          <cell r="AC399">
            <v>0</v>
          </cell>
          <cell r="AD399">
            <v>2</v>
          </cell>
          <cell r="AE399">
            <v>1450</v>
          </cell>
          <cell r="AG399">
            <v>0</v>
          </cell>
          <cell r="AH399">
            <v>12</v>
          </cell>
          <cell r="AI399">
            <v>8700</v>
          </cell>
          <cell r="AJ399">
            <v>6</v>
          </cell>
          <cell r="AK399">
            <v>4350</v>
          </cell>
          <cell r="AM399">
            <v>0</v>
          </cell>
          <cell r="AO399">
            <v>0</v>
          </cell>
          <cell r="AQ399">
            <v>0</v>
          </cell>
          <cell r="AR399">
            <v>0</v>
          </cell>
          <cell r="AS399">
            <v>0</v>
          </cell>
          <cell r="AT399">
            <v>0</v>
          </cell>
          <cell r="AX399">
            <v>-160</v>
          </cell>
          <cell r="AY399">
            <v>0</v>
          </cell>
          <cell r="AZ399">
            <v>-116000</v>
          </cell>
          <cell r="BA399">
            <v>0</v>
          </cell>
          <cell r="BB399">
            <v>0</v>
          </cell>
          <cell r="BC399">
            <v>0</v>
          </cell>
          <cell r="BD399">
            <v>0</v>
          </cell>
          <cell r="BE399">
            <v>0</v>
          </cell>
          <cell r="BF399">
            <v>0</v>
          </cell>
        </row>
        <row r="400">
          <cell r="A400">
            <v>255</v>
          </cell>
          <cell r="B400" t="str">
            <v>3.5.5</v>
          </cell>
          <cell r="C400" t="str">
            <v>DN 80</v>
          </cell>
          <cell r="D400" t="str">
            <v>pc</v>
          </cell>
          <cell r="E400">
            <v>10</v>
          </cell>
          <cell r="F400">
            <v>906.25</v>
          </cell>
          <cell r="G400">
            <v>9062.5</v>
          </cell>
          <cell r="H400">
            <v>0</v>
          </cell>
          <cell r="I400">
            <v>0</v>
          </cell>
          <cell r="J400">
            <v>-8</v>
          </cell>
          <cell r="K400">
            <v>0</v>
          </cell>
          <cell r="L400">
            <v>-7250</v>
          </cell>
          <cell r="M400">
            <v>2</v>
          </cell>
          <cell r="N400">
            <v>906.25</v>
          </cell>
          <cell r="O400">
            <v>1812.5</v>
          </cell>
          <cell r="P400">
            <v>1</v>
          </cell>
          <cell r="Q400">
            <v>906.25</v>
          </cell>
          <cell r="R400">
            <v>0</v>
          </cell>
          <cell r="S400">
            <v>0</v>
          </cell>
          <cell r="T400">
            <v>1</v>
          </cell>
          <cell r="U400">
            <v>906.25</v>
          </cell>
          <cell r="V400">
            <v>1</v>
          </cell>
          <cell r="W400">
            <v>906.25</v>
          </cell>
          <cell r="X400">
            <v>0</v>
          </cell>
          <cell r="Y400">
            <v>0</v>
          </cell>
          <cell r="Z400">
            <v>1</v>
          </cell>
          <cell r="AA400">
            <v>906.25</v>
          </cell>
          <cell r="AC400">
            <v>0</v>
          </cell>
          <cell r="AE400">
            <v>0</v>
          </cell>
          <cell r="AG400">
            <v>0</v>
          </cell>
          <cell r="AI400">
            <v>0</v>
          </cell>
          <cell r="AK400">
            <v>0</v>
          </cell>
          <cell r="AM400">
            <v>0</v>
          </cell>
          <cell r="AO400">
            <v>0</v>
          </cell>
          <cell r="AQ400">
            <v>0</v>
          </cell>
          <cell r="AR400">
            <v>0</v>
          </cell>
          <cell r="AS400">
            <v>0</v>
          </cell>
          <cell r="AT400">
            <v>0</v>
          </cell>
          <cell r="AX400">
            <v>-8</v>
          </cell>
          <cell r="AY400">
            <v>0</v>
          </cell>
          <cell r="AZ400">
            <v>-7250</v>
          </cell>
          <cell r="BA400">
            <v>0</v>
          </cell>
          <cell r="BB400">
            <v>0</v>
          </cell>
          <cell r="BC400">
            <v>0</v>
          </cell>
          <cell r="BD400">
            <v>0</v>
          </cell>
          <cell r="BE400">
            <v>0</v>
          </cell>
          <cell r="BF400">
            <v>0</v>
          </cell>
        </row>
        <row r="401">
          <cell r="B401" t="str">
            <v>3.6</v>
          </cell>
          <cell r="C401" t="str">
            <v>Wall mounted  water meter boxes</v>
          </cell>
          <cell r="Z401" t="str">
            <v>x</v>
          </cell>
        </row>
        <row r="402">
          <cell r="C402" t="str">
            <v>Supply and installation of wall mounted water meter boxes as specified, including all fixing works and material, the item also including two valves, necessary thread adapters, the water meter installation set with back flow preventor and water meter subst</v>
          </cell>
          <cell r="Z402" t="str">
            <v>x</v>
          </cell>
        </row>
        <row r="403">
          <cell r="A403">
            <v>256</v>
          </cell>
          <cell r="B403" t="str">
            <v>3.6.1</v>
          </cell>
          <cell r="C403" t="str">
            <v>DN 25</v>
          </cell>
          <cell r="D403" t="str">
            <v>pc</v>
          </cell>
          <cell r="E403">
            <v>345</v>
          </cell>
          <cell r="F403">
            <v>150</v>
          </cell>
          <cell r="G403">
            <v>51750</v>
          </cell>
          <cell r="H403">
            <v>0</v>
          </cell>
          <cell r="I403">
            <v>0</v>
          </cell>
          <cell r="J403">
            <v>-125</v>
          </cell>
          <cell r="K403">
            <v>0</v>
          </cell>
          <cell r="L403">
            <v>-18750</v>
          </cell>
          <cell r="M403">
            <v>220</v>
          </cell>
          <cell r="N403">
            <v>150</v>
          </cell>
          <cell r="O403">
            <v>33000</v>
          </cell>
          <cell r="P403">
            <v>0</v>
          </cell>
          <cell r="Q403">
            <v>0</v>
          </cell>
          <cell r="R403">
            <v>0</v>
          </cell>
          <cell r="S403">
            <v>0</v>
          </cell>
          <cell r="T403">
            <v>0</v>
          </cell>
          <cell r="U403">
            <v>0</v>
          </cell>
          <cell r="V403">
            <v>220</v>
          </cell>
          <cell r="W403">
            <v>33000</v>
          </cell>
          <cell r="X403">
            <v>0</v>
          </cell>
          <cell r="Y403">
            <v>0</v>
          </cell>
          <cell r="AA403">
            <v>0</v>
          </cell>
          <cell r="AC403">
            <v>0</v>
          </cell>
          <cell r="AE403">
            <v>0</v>
          </cell>
          <cell r="AG403">
            <v>0</v>
          </cell>
          <cell r="AI403">
            <v>0</v>
          </cell>
          <cell r="AK403">
            <v>0</v>
          </cell>
          <cell r="AM403">
            <v>0</v>
          </cell>
          <cell r="AO403">
            <v>0</v>
          </cell>
          <cell r="AQ403">
            <v>0</v>
          </cell>
          <cell r="AR403">
            <v>0</v>
          </cell>
          <cell r="AS403">
            <v>0</v>
          </cell>
          <cell r="AT403">
            <v>0</v>
          </cell>
          <cell r="AX403">
            <v>-125</v>
          </cell>
          <cell r="AY403">
            <v>0</v>
          </cell>
          <cell r="AZ403">
            <v>-18750</v>
          </cell>
          <cell r="BA403">
            <v>0</v>
          </cell>
          <cell r="BB403">
            <v>0</v>
          </cell>
          <cell r="BC403">
            <v>0</v>
          </cell>
          <cell r="BD403">
            <v>0</v>
          </cell>
          <cell r="BE403">
            <v>0</v>
          </cell>
          <cell r="BF403">
            <v>0</v>
          </cell>
        </row>
        <row r="404">
          <cell r="A404">
            <v>257</v>
          </cell>
          <cell r="B404" t="str">
            <v>3.6.2</v>
          </cell>
          <cell r="C404" t="str">
            <v>DN 32</v>
          </cell>
          <cell r="D404" t="str">
            <v>pc</v>
          </cell>
          <cell r="E404">
            <v>10</v>
          </cell>
          <cell r="F404">
            <v>160</v>
          </cell>
          <cell r="G404">
            <v>1600</v>
          </cell>
          <cell r="H404">
            <v>0</v>
          </cell>
          <cell r="I404">
            <v>0</v>
          </cell>
          <cell r="J404">
            <v>-5</v>
          </cell>
          <cell r="K404">
            <v>0</v>
          </cell>
          <cell r="L404">
            <v>-800</v>
          </cell>
          <cell r="M404">
            <v>5</v>
          </cell>
          <cell r="N404">
            <v>160</v>
          </cell>
          <cell r="O404">
            <v>800</v>
          </cell>
          <cell r="P404">
            <v>0</v>
          </cell>
          <cell r="Q404">
            <v>0</v>
          </cell>
          <cell r="R404">
            <v>0</v>
          </cell>
          <cell r="S404">
            <v>0</v>
          </cell>
          <cell r="T404">
            <v>0</v>
          </cell>
          <cell r="U404">
            <v>0</v>
          </cell>
          <cell r="V404">
            <v>5</v>
          </cell>
          <cell r="W404">
            <v>800</v>
          </cell>
          <cell r="X404">
            <v>0</v>
          </cell>
          <cell r="Y404">
            <v>0</v>
          </cell>
          <cell r="AA404">
            <v>0</v>
          </cell>
          <cell r="AC404">
            <v>0</v>
          </cell>
          <cell r="AE404">
            <v>0</v>
          </cell>
          <cell r="AG404">
            <v>0</v>
          </cell>
          <cell r="AI404">
            <v>0</v>
          </cell>
          <cell r="AK404">
            <v>0</v>
          </cell>
          <cell r="AM404">
            <v>0</v>
          </cell>
          <cell r="AO404">
            <v>0</v>
          </cell>
          <cell r="AQ404">
            <v>0</v>
          </cell>
          <cell r="AR404">
            <v>0</v>
          </cell>
          <cell r="AS404">
            <v>0</v>
          </cell>
          <cell r="AT404">
            <v>0</v>
          </cell>
          <cell r="AX404">
            <v>-5</v>
          </cell>
          <cell r="AY404">
            <v>0</v>
          </cell>
          <cell r="AZ404">
            <v>-800</v>
          </cell>
          <cell r="BA404">
            <v>0</v>
          </cell>
          <cell r="BB404">
            <v>0</v>
          </cell>
          <cell r="BC404">
            <v>0</v>
          </cell>
          <cell r="BD404">
            <v>0</v>
          </cell>
          <cell r="BE404">
            <v>0</v>
          </cell>
          <cell r="BF404">
            <v>0</v>
          </cell>
        </row>
        <row r="405">
          <cell r="A405">
            <v>258</v>
          </cell>
          <cell r="B405" t="str">
            <v>3.6.3</v>
          </cell>
          <cell r="C405" t="str">
            <v>DN 40</v>
          </cell>
          <cell r="D405" t="str">
            <v>pc</v>
          </cell>
          <cell r="E405">
            <v>50</v>
          </cell>
          <cell r="F405">
            <v>170</v>
          </cell>
          <cell r="G405">
            <v>8500</v>
          </cell>
          <cell r="H405">
            <v>0</v>
          </cell>
          <cell r="I405">
            <v>0</v>
          </cell>
          <cell r="J405">
            <v>-25</v>
          </cell>
          <cell r="K405">
            <v>0</v>
          </cell>
          <cell r="L405">
            <v>-4250</v>
          </cell>
          <cell r="M405">
            <v>25</v>
          </cell>
          <cell r="N405">
            <v>170</v>
          </cell>
          <cell r="O405">
            <v>4250</v>
          </cell>
          <cell r="P405">
            <v>2</v>
          </cell>
          <cell r="Q405">
            <v>340</v>
          </cell>
          <cell r="R405">
            <v>0</v>
          </cell>
          <cell r="S405">
            <v>0</v>
          </cell>
          <cell r="T405">
            <v>2</v>
          </cell>
          <cell r="U405">
            <v>340</v>
          </cell>
          <cell r="V405">
            <v>23</v>
          </cell>
          <cell r="W405">
            <v>3910</v>
          </cell>
          <cell r="X405">
            <v>0</v>
          </cell>
          <cell r="Y405">
            <v>0</v>
          </cell>
          <cell r="AA405">
            <v>0</v>
          </cell>
          <cell r="AC405">
            <v>0</v>
          </cell>
          <cell r="AE405">
            <v>0</v>
          </cell>
          <cell r="AG405">
            <v>0</v>
          </cell>
          <cell r="AH405">
            <v>2</v>
          </cell>
          <cell r="AI405">
            <v>340</v>
          </cell>
          <cell r="AK405">
            <v>0</v>
          </cell>
          <cell r="AM405">
            <v>0</v>
          </cell>
          <cell r="AO405">
            <v>0</v>
          </cell>
          <cell r="AQ405">
            <v>0</v>
          </cell>
          <cell r="AR405">
            <v>0</v>
          </cell>
          <cell r="AS405">
            <v>0</v>
          </cell>
          <cell r="AT405">
            <v>0</v>
          </cell>
          <cell r="AX405">
            <v>-25</v>
          </cell>
          <cell r="AY405">
            <v>0</v>
          </cell>
          <cell r="AZ405">
            <v>-4250</v>
          </cell>
          <cell r="BA405">
            <v>0</v>
          </cell>
          <cell r="BB405">
            <v>0</v>
          </cell>
          <cell r="BC405">
            <v>0</v>
          </cell>
          <cell r="BD405">
            <v>0</v>
          </cell>
          <cell r="BE405">
            <v>0</v>
          </cell>
          <cell r="BF405">
            <v>0</v>
          </cell>
        </row>
        <row r="406">
          <cell r="A406">
            <v>259</v>
          </cell>
          <cell r="B406" t="str">
            <v>3.6.4</v>
          </cell>
          <cell r="C406" t="str">
            <v>DN 50</v>
          </cell>
          <cell r="D406" t="str">
            <v>pc</v>
          </cell>
          <cell r="E406">
            <v>115</v>
          </cell>
          <cell r="F406">
            <v>190</v>
          </cell>
          <cell r="G406">
            <v>21850</v>
          </cell>
          <cell r="H406">
            <v>0</v>
          </cell>
          <cell r="I406">
            <v>0</v>
          </cell>
          <cell r="J406">
            <v>-65</v>
          </cell>
          <cell r="K406">
            <v>0</v>
          </cell>
          <cell r="L406">
            <v>-12350</v>
          </cell>
          <cell r="M406">
            <v>50</v>
          </cell>
          <cell r="N406">
            <v>190</v>
          </cell>
          <cell r="O406">
            <v>9500</v>
          </cell>
          <cell r="P406">
            <v>40</v>
          </cell>
          <cell r="Q406">
            <v>7600</v>
          </cell>
          <cell r="R406">
            <v>0</v>
          </cell>
          <cell r="S406">
            <v>0</v>
          </cell>
          <cell r="T406">
            <v>40</v>
          </cell>
          <cell r="U406">
            <v>7600</v>
          </cell>
          <cell r="V406">
            <v>10</v>
          </cell>
          <cell r="W406">
            <v>1900</v>
          </cell>
          <cell r="X406">
            <v>0</v>
          </cell>
          <cell r="Y406">
            <v>0</v>
          </cell>
          <cell r="AA406">
            <v>0</v>
          </cell>
          <cell r="AC406">
            <v>0</v>
          </cell>
          <cell r="AE406">
            <v>0</v>
          </cell>
          <cell r="AG406">
            <v>0</v>
          </cell>
          <cell r="AH406">
            <v>28</v>
          </cell>
          <cell r="AI406">
            <v>5320</v>
          </cell>
          <cell r="AJ406">
            <v>12</v>
          </cell>
          <cell r="AK406">
            <v>2280</v>
          </cell>
          <cell r="AM406">
            <v>0</v>
          </cell>
          <cell r="AO406">
            <v>0</v>
          </cell>
          <cell r="AQ406">
            <v>0</v>
          </cell>
          <cell r="AR406">
            <v>0</v>
          </cell>
          <cell r="AS406">
            <v>0</v>
          </cell>
          <cell r="AT406">
            <v>0</v>
          </cell>
          <cell r="AX406">
            <v>-65</v>
          </cell>
          <cell r="AY406">
            <v>0</v>
          </cell>
          <cell r="AZ406">
            <v>-12350</v>
          </cell>
          <cell r="BA406">
            <v>0</v>
          </cell>
          <cell r="BB406">
            <v>0</v>
          </cell>
          <cell r="BC406">
            <v>0</v>
          </cell>
          <cell r="BD406">
            <v>0</v>
          </cell>
          <cell r="BE406">
            <v>0</v>
          </cell>
          <cell r="BF406">
            <v>0</v>
          </cell>
        </row>
        <row r="407">
          <cell r="B407" t="str">
            <v>3.7</v>
          </cell>
          <cell r="C407" t="str">
            <v xml:space="preserve">Water meter installation set for wall mounting of bulk meters </v>
          </cell>
          <cell r="Z407" t="str">
            <v>x</v>
          </cell>
        </row>
        <row r="408">
          <cell r="C408" t="str">
            <v>Supply and installation of water meter mounting set for wall mounted installation of bulk water meters in existing buildings (without box and without water meter!). All works and fixing material included, for the following water meter size (include also w</v>
          </cell>
          <cell r="Z408" t="str">
            <v>x</v>
          </cell>
        </row>
        <row r="409">
          <cell r="A409">
            <v>260</v>
          </cell>
          <cell r="B409" t="str">
            <v>3.7.1</v>
          </cell>
          <cell r="C409" t="str">
            <v>DN 80</v>
          </cell>
          <cell r="D409" t="str">
            <v>pc</v>
          </cell>
          <cell r="E409">
            <v>12</v>
          </cell>
          <cell r="F409">
            <v>35</v>
          </cell>
          <cell r="G409">
            <v>420</v>
          </cell>
          <cell r="H409">
            <v>0</v>
          </cell>
          <cell r="I409">
            <v>0</v>
          </cell>
          <cell r="J409">
            <v>-12</v>
          </cell>
          <cell r="K409">
            <v>0</v>
          </cell>
          <cell r="L409">
            <v>-420</v>
          </cell>
          <cell r="M409">
            <v>0</v>
          </cell>
          <cell r="N409">
            <v>35</v>
          </cell>
          <cell r="O409">
            <v>0</v>
          </cell>
          <cell r="P409">
            <v>0</v>
          </cell>
          <cell r="Q409">
            <v>0</v>
          </cell>
          <cell r="R409">
            <v>0</v>
          </cell>
          <cell r="S409">
            <v>0</v>
          </cell>
          <cell r="T409">
            <v>0</v>
          </cell>
          <cell r="U409">
            <v>0</v>
          </cell>
          <cell r="V409">
            <v>0</v>
          </cell>
          <cell r="W409">
            <v>0</v>
          </cell>
          <cell r="X409">
            <v>0</v>
          </cell>
          <cell r="Y409">
            <v>0</v>
          </cell>
          <cell r="AA409">
            <v>0</v>
          </cell>
          <cell r="AC409">
            <v>0</v>
          </cell>
          <cell r="AE409">
            <v>0</v>
          </cell>
          <cell r="AG409">
            <v>0</v>
          </cell>
          <cell r="AI409">
            <v>0</v>
          </cell>
          <cell r="AK409">
            <v>0</v>
          </cell>
          <cell r="AM409">
            <v>0</v>
          </cell>
          <cell r="AO409">
            <v>0</v>
          </cell>
          <cell r="AQ409">
            <v>0</v>
          </cell>
          <cell r="AR409">
            <v>0</v>
          </cell>
          <cell r="AS409">
            <v>0</v>
          </cell>
          <cell r="AT409">
            <v>0</v>
          </cell>
          <cell r="AX409">
            <v>-12</v>
          </cell>
          <cell r="AY409">
            <v>0</v>
          </cell>
          <cell r="AZ409">
            <v>-420</v>
          </cell>
          <cell r="BA409">
            <v>0</v>
          </cell>
          <cell r="BB409">
            <v>0</v>
          </cell>
          <cell r="BC409">
            <v>0</v>
          </cell>
          <cell r="BD409">
            <v>0</v>
          </cell>
          <cell r="BE409">
            <v>0</v>
          </cell>
          <cell r="BF409">
            <v>0</v>
          </cell>
        </row>
        <row r="410">
          <cell r="C410" t="str">
            <v>P2-C Distribution System</v>
          </cell>
          <cell r="Z410" t="str">
            <v>x</v>
          </cell>
        </row>
        <row r="411">
          <cell r="B411" t="str">
            <v>1.0</v>
          </cell>
          <cell r="C411" t="str">
            <v>GENERAL ITEMS</v>
          </cell>
          <cell r="Z411" t="str">
            <v>x</v>
          </cell>
        </row>
        <row r="412">
          <cell r="B412" t="str">
            <v>1.1</v>
          </cell>
          <cell r="C412" t="str">
            <v>Contractual Requirements</v>
          </cell>
          <cell r="Z412" t="str">
            <v>x</v>
          </cell>
        </row>
        <row r="413">
          <cell r="A413">
            <v>261</v>
          </cell>
          <cell r="B413" t="str">
            <v>1.1.1</v>
          </cell>
          <cell r="C413" t="str">
            <v>Provide Performance and Advance Payment Guarantee in accordance with  Conditions of Contract,</v>
          </cell>
          <cell r="D413" t="str">
            <v>L.S.</v>
          </cell>
          <cell r="E413">
            <v>1</v>
          </cell>
          <cell r="F413">
            <v>1000</v>
          </cell>
          <cell r="G413">
            <v>1000</v>
          </cell>
          <cell r="H413">
            <v>0</v>
          </cell>
          <cell r="I413">
            <v>0</v>
          </cell>
          <cell r="J413">
            <v>0</v>
          </cell>
          <cell r="K413">
            <v>0</v>
          </cell>
          <cell r="L413">
            <v>0</v>
          </cell>
          <cell r="M413">
            <v>1</v>
          </cell>
          <cell r="N413">
            <v>1000</v>
          </cell>
          <cell r="O413">
            <v>1000</v>
          </cell>
          <cell r="P413">
            <v>1</v>
          </cell>
          <cell r="Q413">
            <v>1000</v>
          </cell>
          <cell r="R413">
            <v>0</v>
          </cell>
          <cell r="S413">
            <v>0</v>
          </cell>
          <cell r="T413">
            <v>1</v>
          </cell>
          <cell r="U413">
            <v>1000</v>
          </cell>
          <cell r="V413">
            <v>0</v>
          </cell>
          <cell r="W413">
            <v>0</v>
          </cell>
          <cell r="X413">
            <v>1</v>
          </cell>
          <cell r="Y413">
            <v>1000</v>
          </cell>
          <cell r="AA413">
            <v>0</v>
          </cell>
          <cell r="AC413">
            <v>0</v>
          </cell>
          <cell r="AE413">
            <v>0</v>
          </cell>
          <cell r="AG413">
            <v>0</v>
          </cell>
          <cell r="AI413">
            <v>0</v>
          </cell>
          <cell r="AK413">
            <v>0</v>
          </cell>
          <cell r="AM413">
            <v>0</v>
          </cell>
          <cell r="AO413">
            <v>0</v>
          </cell>
          <cell r="AQ413">
            <v>0</v>
          </cell>
          <cell r="AR413">
            <v>0</v>
          </cell>
          <cell r="AS413">
            <v>0</v>
          </cell>
          <cell r="AT413">
            <v>0</v>
          </cell>
          <cell r="AX413">
            <v>0</v>
          </cell>
          <cell r="AY413">
            <v>0</v>
          </cell>
          <cell r="AZ413">
            <v>0</v>
          </cell>
          <cell r="BA413">
            <v>0</v>
          </cell>
          <cell r="BB413">
            <v>0</v>
          </cell>
          <cell r="BC413">
            <v>0</v>
          </cell>
          <cell r="BD413">
            <v>0</v>
          </cell>
          <cell r="BE413">
            <v>0</v>
          </cell>
          <cell r="BF413">
            <v>0</v>
          </cell>
        </row>
        <row r="414">
          <cell r="A414">
            <v>262</v>
          </cell>
          <cell r="B414" t="str">
            <v>1.1.2</v>
          </cell>
          <cell r="C414" t="str">
            <v>Provide Insurances, in accordance with clause 18 of the Conditions of Contract</v>
          </cell>
          <cell r="D414" t="str">
            <v>L.S.</v>
          </cell>
          <cell r="E414">
            <v>1</v>
          </cell>
          <cell r="F414">
            <v>1000</v>
          </cell>
          <cell r="G414">
            <v>1000</v>
          </cell>
          <cell r="H414">
            <v>0</v>
          </cell>
          <cell r="I414">
            <v>0</v>
          </cell>
          <cell r="J414">
            <v>0</v>
          </cell>
          <cell r="K414">
            <v>0</v>
          </cell>
          <cell r="L414">
            <v>0</v>
          </cell>
          <cell r="M414">
            <v>1</v>
          </cell>
          <cell r="N414">
            <v>1000</v>
          </cell>
          <cell r="O414">
            <v>1000</v>
          </cell>
          <cell r="P414">
            <v>1</v>
          </cell>
          <cell r="Q414">
            <v>1000</v>
          </cell>
          <cell r="R414">
            <v>0</v>
          </cell>
          <cell r="S414">
            <v>0</v>
          </cell>
          <cell r="T414">
            <v>1</v>
          </cell>
          <cell r="U414">
            <v>1000</v>
          </cell>
          <cell r="V414">
            <v>0</v>
          </cell>
          <cell r="W414">
            <v>0</v>
          </cell>
          <cell r="X414">
            <v>1</v>
          </cell>
          <cell r="Y414">
            <v>1000</v>
          </cell>
          <cell r="AA414">
            <v>0</v>
          </cell>
          <cell r="AC414">
            <v>0</v>
          </cell>
          <cell r="AE414">
            <v>0</v>
          </cell>
          <cell r="AG414">
            <v>0</v>
          </cell>
          <cell r="AI414">
            <v>0</v>
          </cell>
          <cell r="AK414">
            <v>0</v>
          </cell>
          <cell r="AM414">
            <v>0</v>
          </cell>
          <cell r="AO414">
            <v>0</v>
          </cell>
          <cell r="AQ414">
            <v>0</v>
          </cell>
          <cell r="AR414">
            <v>0</v>
          </cell>
          <cell r="AS414">
            <v>0</v>
          </cell>
          <cell r="AT414">
            <v>0</v>
          </cell>
          <cell r="AX414">
            <v>0</v>
          </cell>
          <cell r="AY414">
            <v>0</v>
          </cell>
          <cell r="AZ414">
            <v>0</v>
          </cell>
          <cell r="BA414">
            <v>0</v>
          </cell>
          <cell r="BB414">
            <v>0</v>
          </cell>
          <cell r="BC414">
            <v>0</v>
          </cell>
          <cell r="BD414">
            <v>0</v>
          </cell>
          <cell r="BE414">
            <v>0</v>
          </cell>
          <cell r="BF414">
            <v>0</v>
          </cell>
        </row>
        <row r="415">
          <cell r="A415">
            <v>263</v>
          </cell>
          <cell r="B415" t="str">
            <v>1.1.3</v>
          </cell>
          <cell r="C415" t="str">
            <v>Provision of all as-built documentation for the Works as per Contract and Specification</v>
          </cell>
          <cell r="D415" t="str">
            <v>L.S.</v>
          </cell>
          <cell r="E415">
            <v>1</v>
          </cell>
          <cell r="F415">
            <v>1000</v>
          </cell>
          <cell r="G415">
            <v>1000</v>
          </cell>
          <cell r="H415">
            <v>0</v>
          </cell>
          <cell r="I415">
            <v>0</v>
          </cell>
          <cell r="J415">
            <v>0</v>
          </cell>
          <cell r="K415">
            <v>0</v>
          </cell>
          <cell r="L415">
            <v>0</v>
          </cell>
          <cell r="M415">
            <v>1</v>
          </cell>
          <cell r="N415">
            <v>1000</v>
          </cell>
          <cell r="O415">
            <v>1000</v>
          </cell>
          <cell r="P415">
            <v>1</v>
          </cell>
          <cell r="Q415">
            <v>1000</v>
          </cell>
          <cell r="R415">
            <v>0</v>
          </cell>
          <cell r="S415">
            <v>0</v>
          </cell>
          <cell r="T415">
            <v>1</v>
          </cell>
          <cell r="U415">
            <v>1000</v>
          </cell>
          <cell r="V415">
            <v>0</v>
          </cell>
          <cell r="W415">
            <v>0</v>
          </cell>
          <cell r="X415">
            <v>0</v>
          </cell>
          <cell r="Y415">
            <v>0</v>
          </cell>
          <cell r="AA415">
            <v>0</v>
          </cell>
          <cell r="AC415">
            <v>0</v>
          </cell>
          <cell r="AE415">
            <v>0</v>
          </cell>
          <cell r="AG415">
            <v>0</v>
          </cell>
          <cell r="AH415">
            <v>0.6</v>
          </cell>
          <cell r="AI415">
            <v>600</v>
          </cell>
          <cell r="AJ415">
            <v>0.4</v>
          </cell>
          <cell r="AK415">
            <v>400</v>
          </cell>
          <cell r="AM415">
            <v>0</v>
          </cell>
          <cell r="AO415">
            <v>0</v>
          </cell>
          <cell r="AQ415">
            <v>0</v>
          </cell>
          <cell r="AR415">
            <v>0</v>
          </cell>
          <cell r="AS415">
            <v>0</v>
          </cell>
          <cell r="AT415">
            <v>0</v>
          </cell>
          <cell r="AX415">
            <v>0</v>
          </cell>
          <cell r="AY415">
            <v>0</v>
          </cell>
          <cell r="AZ415">
            <v>0</v>
          </cell>
          <cell r="BA415">
            <v>0</v>
          </cell>
          <cell r="BB415">
            <v>0</v>
          </cell>
          <cell r="BC415">
            <v>0</v>
          </cell>
          <cell r="BD415">
            <v>0</v>
          </cell>
          <cell r="BE415">
            <v>0</v>
          </cell>
          <cell r="BF415">
            <v>0</v>
          </cell>
        </row>
        <row r="416">
          <cell r="A416">
            <v>264</v>
          </cell>
          <cell r="B416" t="str">
            <v>1.1.4</v>
          </cell>
          <cell r="C416" t="str">
            <v>Provision of Operation and Maintenance Manuals for the works as detailed in the Contract and Specification</v>
          </cell>
          <cell r="D416" t="str">
            <v>L.S.</v>
          </cell>
          <cell r="E416">
            <v>1</v>
          </cell>
          <cell r="F416">
            <v>100</v>
          </cell>
          <cell r="G416">
            <v>100</v>
          </cell>
          <cell r="H416">
            <v>0</v>
          </cell>
          <cell r="I416">
            <v>0</v>
          </cell>
          <cell r="J416">
            <v>0</v>
          </cell>
          <cell r="K416">
            <v>0</v>
          </cell>
          <cell r="L416">
            <v>0</v>
          </cell>
          <cell r="M416">
            <v>1</v>
          </cell>
          <cell r="N416">
            <v>100</v>
          </cell>
          <cell r="O416">
            <v>100</v>
          </cell>
          <cell r="P416">
            <v>0</v>
          </cell>
          <cell r="Q416">
            <v>0</v>
          </cell>
          <cell r="R416">
            <v>0</v>
          </cell>
          <cell r="S416">
            <v>0</v>
          </cell>
          <cell r="T416">
            <v>0</v>
          </cell>
          <cell r="U416">
            <v>0</v>
          </cell>
          <cell r="V416">
            <v>1</v>
          </cell>
          <cell r="W416">
            <v>100</v>
          </cell>
          <cell r="X416">
            <v>0</v>
          </cell>
          <cell r="Y416">
            <v>0</v>
          </cell>
          <cell r="AA416">
            <v>0</v>
          </cell>
          <cell r="AC416">
            <v>0</v>
          </cell>
          <cell r="AE416">
            <v>0</v>
          </cell>
          <cell r="AG416">
            <v>0</v>
          </cell>
          <cell r="AI416">
            <v>0</v>
          </cell>
          <cell r="AK416">
            <v>0</v>
          </cell>
          <cell r="AM416">
            <v>0</v>
          </cell>
          <cell r="AO416">
            <v>0</v>
          </cell>
          <cell r="AQ416">
            <v>0</v>
          </cell>
          <cell r="AR416">
            <v>0</v>
          </cell>
          <cell r="AS416">
            <v>0</v>
          </cell>
          <cell r="AT416">
            <v>0</v>
          </cell>
          <cell r="AX416">
            <v>0</v>
          </cell>
          <cell r="AY416">
            <v>0</v>
          </cell>
          <cell r="AZ416">
            <v>0</v>
          </cell>
          <cell r="BA416">
            <v>0</v>
          </cell>
          <cell r="BB416">
            <v>0</v>
          </cell>
          <cell r="BC416">
            <v>0</v>
          </cell>
          <cell r="BD416">
            <v>0</v>
          </cell>
          <cell r="BE416">
            <v>0</v>
          </cell>
          <cell r="BF416">
            <v>0</v>
          </cell>
        </row>
        <row r="417">
          <cell r="A417">
            <v>265</v>
          </cell>
          <cell r="B417" t="str">
            <v>1.1.5</v>
          </cell>
          <cell r="C417" t="str">
            <v>Provision of training  as detailed in the Specification</v>
          </cell>
          <cell r="D417" t="str">
            <v>L.S.</v>
          </cell>
          <cell r="E417">
            <v>1</v>
          </cell>
          <cell r="F417">
            <v>500</v>
          </cell>
          <cell r="G417">
            <v>500</v>
          </cell>
          <cell r="J417">
            <v>0</v>
          </cell>
          <cell r="K417">
            <v>0</v>
          </cell>
          <cell r="L417">
            <v>0</v>
          </cell>
          <cell r="M417">
            <v>1</v>
          </cell>
          <cell r="N417">
            <v>500</v>
          </cell>
          <cell r="O417">
            <v>500</v>
          </cell>
          <cell r="P417">
            <v>0</v>
          </cell>
          <cell r="Q417">
            <v>0</v>
          </cell>
          <cell r="R417">
            <v>0</v>
          </cell>
          <cell r="S417">
            <v>0</v>
          </cell>
          <cell r="T417">
            <v>0</v>
          </cell>
          <cell r="U417">
            <v>0</v>
          </cell>
          <cell r="V417">
            <v>1</v>
          </cell>
          <cell r="W417">
            <v>500</v>
          </cell>
          <cell r="X417">
            <v>0</v>
          </cell>
          <cell r="Y417">
            <v>0</v>
          </cell>
          <cell r="AA417">
            <v>0</v>
          </cell>
          <cell r="AC417">
            <v>0</v>
          </cell>
          <cell r="AE417">
            <v>0</v>
          </cell>
          <cell r="AG417">
            <v>0</v>
          </cell>
          <cell r="AI417">
            <v>0</v>
          </cell>
          <cell r="AK417">
            <v>0</v>
          </cell>
          <cell r="AM417">
            <v>0</v>
          </cell>
          <cell r="AO417">
            <v>0</v>
          </cell>
          <cell r="AQ417">
            <v>0</v>
          </cell>
          <cell r="AR417">
            <v>0</v>
          </cell>
          <cell r="AS417">
            <v>0</v>
          </cell>
          <cell r="AT417">
            <v>0</v>
          </cell>
          <cell r="AX417">
            <v>0</v>
          </cell>
          <cell r="AY417">
            <v>0</v>
          </cell>
          <cell r="AZ417">
            <v>0</v>
          </cell>
          <cell r="BA417">
            <v>0</v>
          </cell>
          <cell r="BB417">
            <v>0</v>
          </cell>
          <cell r="BC417">
            <v>0</v>
          </cell>
          <cell r="BD417">
            <v>0</v>
          </cell>
          <cell r="BE417">
            <v>0</v>
          </cell>
          <cell r="BF417">
            <v>0</v>
          </cell>
        </row>
        <row r="418">
          <cell r="A418">
            <v>266</v>
          </cell>
          <cell r="B418" t="str">
            <v>1.1.6</v>
          </cell>
          <cell r="C418" t="str">
            <v>Pipe sampling, testing and preparation of Pipe Condition Report as specified in Section 5.6.</v>
          </cell>
          <cell r="D418" t="str">
            <v>L.S.</v>
          </cell>
          <cell r="E418">
            <v>1</v>
          </cell>
          <cell r="F418">
            <v>2500</v>
          </cell>
          <cell r="G418">
            <v>2500</v>
          </cell>
          <cell r="H418">
            <v>0</v>
          </cell>
          <cell r="I418">
            <v>0</v>
          </cell>
          <cell r="J418">
            <v>0</v>
          </cell>
          <cell r="K418">
            <v>0</v>
          </cell>
          <cell r="L418">
            <v>0</v>
          </cell>
          <cell r="M418">
            <v>1</v>
          </cell>
          <cell r="N418">
            <v>2500</v>
          </cell>
          <cell r="O418">
            <v>2500</v>
          </cell>
          <cell r="P418">
            <v>0</v>
          </cell>
          <cell r="Q418">
            <v>0</v>
          </cell>
          <cell r="R418">
            <v>0</v>
          </cell>
          <cell r="S418">
            <v>0</v>
          </cell>
          <cell r="T418">
            <v>0</v>
          </cell>
          <cell r="U418">
            <v>0</v>
          </cell>
          <cell r="V418">
            <v>1</v>
          </cell>
          <cell r="W418">
            <v>2500</v>
          </cell>
          <cell r="X418">
            <v>0</v>
          </cell>
          <cell r="Y418">
            <v>0</v>
          </cell>
          <cell r="AA418">
            <v>0</v>
          </cell>
          <cell r="AC418">
            <v>0</v>
          </cell>
          <cell r="AE418">
            <v>0</v>
          </cell>
          <cell r="AG418">
            <v>0</v>
          </cell>
          <cell r="AI418">
            <v>0</v>
          </cell>
          <cell r="AK418">
            <v>0</v>
          </cell>
          <cell r="AM418">
            <v>0</v>
          </cell>
          <cell r="AO418">
            <v>0</v>
          </cell>
          <cell r="AQ418">
            <v>0</v>
          </cell>
          <cell r="AR418">
            <v>0</v>
          </cell>
          <cell r="AS418">
            <v>0</v>
          </cell>
          <cell r="AT418">
            <v>0</v>
          </cell>
          <cell r="AX418">
            <v>0</v>
          </cell>
          <cell r="AY418">
            <v>0</v>
          </cell>
          <cell r="AZ418">
            <v>0</v>
          </cell>
          <cell r="BA418">
            <v>0</v>
          </cell>
          <cell r="BB418">
            <v>0</v>
          </cell>
          <cell r="BC418">
            <v>0</v>
          </cell>
          <cell r="BD418">
            <v>0</v>
          </cell>
          <cell r="BE418">
            <v>0</v>
          </cell>
          <cell r="BF418">
            <v>0</v>
          </cell>
        </row>
        <row r="419">
          <cell r="B419" t="str">
            <v>1.2</v>
          </cell>
          <cell r="C419" t="str">
            <v>Mobilisation &amp; Site Establishment</v>
          </cell>
          <cell r="Z419" t="str">
            <v>x</v>
          </cell>
        </row>
        <row r="420">
          <cell r="A420">
            <v>267</v>
          </cell>
          <cell r="B420" t="str">
            <v>1.2.1</v>
          </cell>
          <cell r="C420" t="str">
            <v>Mobilisation and Provision of Contractors Site Establishment, Offices, all Equipment required to carry out the works, including maintenance for duration of contract period and final demobilising</v>
          </cell>
          <cell r="D420" t="str">
            <v>L.S.</v>
          </cell>
          <cell r="E420">
            <v>1</v>
          </cell>
          <cell r="F420">
            <v>100</v>
          </cell>
          <cell r="G420">
            <v>100</v>
          </cell>
          <cell r="J420">
            <v>0</v>
          </cell>
          <cell r="K420">
            <v>0</v>
          </cell>
          <cell r="L420">
            <v>0</v>
          </cell>
          <cell r="M420">
            <v>1</v>
          </cell>
          <cell r="N420">
            <v>100</v>
          </cell>
          <cell r="O420">
            <v>100</v>
          </cell>
          <cell r="P420">
            <v>1</v>
          </cell>
          <cell r="Q420">
            <v>100</v>
          </cell>
          <cell r="R420">
            <v>0</v>
          </cell>
          <cell r="S420">
            <v>0</v>
          </cell>
          <cell r="T420">
            <v>1</v>
          </cell>
          <cell r="U420">
            <v>100</v>
          </cell>
          <cell r="V420">
            <v>0</v>
          </cell>
          <cell r="W420">
            <v>0</v>
          </cell>
          <cell r="X420">
            <v>0</v>
          </cell>
          <cell r="Y420">
            <v>0</v>
          </cell>
          <cell r="AA420">
            <v>0</v>
          </cell>
          <cell r="AB420">
            <v>0.5</v>
          </cell>
          <cell r="AC420">
            <v>50</v>
          </cell>
          <cell r="AE420">
            <v>0</v>
          </cell>
          <cell r="AF420">
            <v>0.3</v>
          </cell>
          <cell r="AG420">
            <v>30</v>
          </cell>
          <cell r="AH420">
            <v>0.1</v>
          </cell>
          <cell r="AI420">
            <v>10</v>
          </cell>
          <cell r="AJ420">
            <v>0.1</v>
          </cell>
          <cell r="AK420">
            <v>10</v>
          </cell>
          <cell r="AM420">
            <v>0</v>
          </cell>
          <cell r="AO420">
            <v>0</v>
          </cell>
          <cell r="AQ420">
            <v>0</v>
          </cell>
          <cell r="AR420">
            <v>0</v>
          </cell>
          <cell r="AS420">
            <v>0</v>
          </cell>
          <cell r="AT420">
            <v>0</v>
          </cell>
          <cell r="AX420">
            <v>0</v>
          </cell>
          <cell r="AY420">
            <v>0</v>
          </cell>
          <cell r="AZ420">
            <v>0</v>
          </cell>
          <cell r="BA420">
            <v>0</v>
          </cell>
          <cell r="BB420">
            <v>0</v>
          </cell>
          <cell r="BC420">
            <v>0</v>
          </cell>
          <cell r="BD420">
            <v>0</v>
          </cell>
          <cell r="BE420">
            <v>0</v>
          </cell>
          <cell r="BF420">
            <v>0</v>
          </cell>
        </row>
        <row r="421">
          <cell r="A421">
            <v>268</v>
          </cell>
          <cell r="B421" t="str">
            <v>1.2.2</v>
          </cell>
          <cell r="C421" t="str">
            <v>Provide and erect project sign boards as specified</v>
          </cell>
          <cell r="D421" t="str">
            <v>pc</v>
          </cell>
          <cell r="E421">
            <v>2</v>
          </cell>
          <cell r="F421">
            <v>100</v>
          </cell>
          <cell r="G421">
            <v>200</v>
          </cell>
          <cell r="H421">
            <v>0</v>
          </cell>
          <cell r="I421">
            <v>0</v>
          </cell>
          <cell r="J421">
            <v>0</v>
          </cell>
          <cell r="K421">
            <v>0</v>
          </cell>
          <cell r="L421">
            <v>0</v>
          </cell>
          <cell r="M421">
            <v>2</v>
          </cell>
          <cell r="N421">
            <v>100</v>
          </cell>
          <cell r="O421">
            <v>200</v>
          </cell>
          <cell r="P421">
            <v>0</v>
          </cell>
          <cell r="Q421">
            <v>0</v>
          </cell>
          <cell r="R421">
            <v>0</v>
          </cell>
          <cell r="S421">
            <v>0</v>
          </cell>
          <cell r="T421">
            <v>0</v>
          </cell>
          <cell r="U421">
            <v>0</v>
          </cell>
          <cell r="V421">
            <v>2</v>
          </cell>
          <cell r="W421">
            <v>200</v>
          </cell>
          <cell r="X421">
            <v>0</v>
          </cell>
          <cell r="Y421">
            <v>0</v>
          </cell>
          <cell r="AA421">
            <v>0</v>
          </cell>
          <cell r="AC421">
            <v>0</v>
          </cell>
          <cell r="AE421">
            <v>0</v>
          </cell>
          <cell r="AG421">
            <v>0</v>
          </cell>
          <cell r="AI421">
            <v>0</v>
          </cell>
          <cell r="AK421">
            <v>0</v>
          </cell>
          <cell r="AM421">
            <v>0</v>
          </cell>
          <cell r="AO421">
            <v>0</v>
          </cell>
          <cell r="AQ421">
            <v>0</v>
          </cell>
          <cell r="AR421">
            <v>0</v>
          </cell>
          <cell r="AS421">
            <v>0</v>
          </cell>
          <cell r="AT421">
            <v>0</v>
          </cell>
          <cell r="AX421">
            <v>0</v>
          </cell>
          <cell r="AY421">
            <v>0</v>
          </cell>
          <cell r="AZ421">
            <v>0</v>
          </cell>
          <cell r="BA421">
            <v>0</v>
          </cell>
          <cell r="BB421">
            <v>0</v>
          </cell>
          <cell r="BC421">
            <v>0</v>
          </cell>
          <cell r="BD421">
            <v>0</v>
          </cell>
          <cell r="BE421">
            <v>0</v>
          </cell>
          <cell r="BF421">
            <v>0</v>
          </cell>
        </row>
        <row r="422">
          <cell r="A422">
            <v>269</v>
          </cell>
          <cell r="B422" t="str">
            <v>1.2.3</v>
          </cell>
          <cell r="C422" t="str">
            <v>Provision of traffic diversions, road barriers and signage and complying with all requirements of municipal and state authorities required for the implementation of the works</v>
          </cell>
          <cell r="D422" t="str">
            <v>L.S.</v>
          </cell>
          <cell r="E422">
            <v>1</v>
          </cell>
          <cell r="F422">
            <v>1000</v>
          </cell>
          <cell r="G422">
            <v>1000</v>
          </cell>
          <cell r="H422">
            <v>0</v>
          </cell>
          <cell r="I422">
            <v>0</v>
          </cell>
          <cell r="J422">
            <v>0</v>
          </cell>
          <cell r="K422">
            <v>0</v>
          </cell>
          <cell r="L422">
            <v>0</v>
          </cell>
          <cell r="M422">
            <v>1</v>
          </cell>
          <cell r="N422">
            <v>1000</v>
          </cell>
          <cell r="O422">
            <v>1000</v>
          </cell>
          <cell r="P422">
            <v>1</v>
          </cell>
          <cell r="Q422">
            <v>1000</v>
          </cell>
          <cell r="R422">
            <v>0</v>
          </cell>
          <cell r="S422">
            <v>0</v>
          </cell>
          <cell r="T422">
            <v>1</v>
          </cell>
          <cell r="U422">
            <v>1000</v>
          </cell>
          <cell r="V422">
            <v>0</v>
          </cell>
          <cell r="W422">
            <v>0</v>
          </cell>
          <cell r="X422">
            <v>0</v>
          </cell>
          <cell r="Y422">
            <v>0</v>
          </cell>
          <cell r="AA422">
            <v>0</v>
          </cell>
          <cell r="AB422">
            <v>0.5</v>
          </cell>
          <cell r="AC422">
            <v>500</v>
          </cell>
          <cell r="AE422">
            <v>0</v>
          </cell>
          <cell r="AF422">
            <v>0.3</v>
          </cell>
          <cell r="AG422">
            <v>300</v>
          </cell>
          <cell r="AH422">
            <v>0.1</v>
          </cell>
          <cell r="AI422">
            <v>100</v>
          </cell>
          <cell r="AJ422">
            <v>0.1</v>
          </cell>
          <cell r="AK422">
            <v>100</v>
          </cell>
          <cell r="AM422">
            <v>0</v>
          </cell>
          <cell r="AO422">
            <v>0</v>
          </cell>
          <cell r="AQ422">
            <v>0</v>
          </cell>
          <cell r="AR422">
            <v>0</v>
          </cell>
          <cell r="AS422">
            <v>0</v>
          </cell>
          <cell r="AT422">
            <v>0</v>
          </cell>
          <cell r="AX422">
            <v>0</v>
          </cell>
          <cell r="AY422">
            <v>0</v>
          </cell>
          <cell r="AZ422">
            <v>0</v>
          </cell>
          <cell r="BA422">
            <v>0</v>
          </cell>
          <cell r="BB422">
            <v>0</v>
          </cell>
          <cell r="BC422">
            <v>0</v>
          </cell>
          <cell r="BD422">
            <v>0</v>
          </cell>
          <cell r="BE422">
            <v>0</v>
          </cell>
          <cell r="BF422">
            <v>0</v>
          </cell>
        </row>
        <row r="423">
          <cell r="A423">
            <v>270</v>
          </cell>
          <cell r="B423" t="str">
            <v>1.2.4</v>
          </cell>
          <cell r="C423" t="str">
            <v>Compliance with all applicable Health and Safety legislation, provision of Health and Safety plan and it's implementation throughout the works</v>
          </cell>
          <cell r="D423" t="str">
            <v>L.S.</v>
          </cell>
          <cell r="E423">
            <v>1</v>
          </cell>
          <cell r="F423">
            <v>500</v>
          </cell>
          <cell r="G423">
            <v>500</v>
          </cell>
          <cell r="H423">
            <v>0</v>
          </cell>
          <cell r="I423">
            <v>0</v>
          </cell>
          <cell r="J423">
            <v>0</v>
          </cell>
          <cell r="K423">
            <v>0</v>
          </cell>
          <cell r="L423">
            <v>0</v>
          </cell>
          <cell r="M423">
            <v>1</v>
          </cell>
          <cell r="N423">
            <v>500</v>
          </cell>
          <cell r="O423">
            <v>500</v>
          </cell>
          <cell r="P423">
            <v>1</v>
          </cell>
          <cell r="Q423">
            <v>500</v>
          </cell>
          <cell r="R423">
            <v>0</v>
          </cell>
          <cell r="S423">
            <v>0</v>
          </cell>
          <cell r="T423">
            <v>1</v>
          </cell>
          <cell r="U423">
            <v>500</v>
          </cell>
          <cell r="V423">
            <v>0</v>
          </cell>
          <cell r="W423">
            <v>0</v>
          </cell>
          <cell r="X423">
            <v>0</v>
          </cell>
          <cell r="Y423">
            <v>0</v>
          </cell>
          <cell r="AA423">
            <v>0</v>
          </cell>
          <cell r="AB423">
            <v>0.5</v>
          </cell>
          <cell r="AC423">
            <v>250</v>
          </cell>
          <cell r="AE423">
            <v>0</v>
          </cell>
          <cell r="AF423">
            <v>0.3</v>
          </cell>
          <cell r="AG423">
            <v>150</v>
          </cell>
          <cell r="AH423">
            <v>0.1</v>
          </cell>
          <cell r="AI423">
            <v>50</v>
          </cell>
          <cell r="AJ423">
            <v>0.1</v>
          </cell>
          <cell r="AK423">
            <v>50</v>
          </cell>
          <cell r="AM423">
            <v>0</v>
          </cell>
          <cell r="AO423">
            <v>0</v>
          </cell>
          <cell r="AQ423">
            <v>0</v>
          </cell>
          <cell r="AR423">
            <v>0</v>
          </cell>
          <cell r="AS423">
            <v>0</v>
          </cell>
          <cell r="AT423">
            <v>0</v>
          </cell>
          <cell r="AX423">
            <v>0</v>
          </cell>
          <cell r="AY423">
            <v>0</v>
          </cell>
          <cell r="AZ423">
            <v>0</v>
          </cell>
          <cell r="BA423">
            <v>0</v>
          </cell>
          <cell r="BB423">
            <v>0</v>
          </cell>
          <cell r="BC423">
            <v>0</v>
          </cell>
          <cell r="BD423">
            <v>0</v>
          </cell>
          <cell r="BE423">
            <v>0</v>
          </cell>
          <cell r="BF423">
            <v>0</v>
          </cell>
        </row>
        <row r="424">
          <cell r="B424" t="str">
            <v>1.3</v>
          </cell>
          <cell r="C424" t="str">
            <v>Dewatering Equipment</v>
          </cell>
          <cell r="Z424" t="str">
            <v>x</v>
          </cell>
        </row>
        <row r="425">
          <cell r="A425">
            <v>271</v>
          </cell>
          <cell r="B425" t="str">
            <v>1.3.1</v>
          </cell>
          <cell r="C425" t="str">
            <v>All costs for de-watering equipment for excavations, inlcuding supply, installation, maintenance, de-installation etc.</v>
          </cell>
          <cell r="D425" t="str">
            <v>L.S.</v>
          </cell>
          <cell r="E425">
            <v>1</v>
          </cell>
          <cell r="F425">
            <v>10000</v>
          </cell>
          <cell r="G425">
            <v>10000</v>
          </cell>
          <cell r="H425">
            <v>0</v>
          </cell>
          <cell r="I425">
            <v>0</v>
          </cell>
          <cell r="J425">
            <v>0</v>
          </cell>
          <cell r="K425">
            <v>0</v>
          </cell>
          <cell r="L425">
            <v>0</v>
          </cell>
          <cell r="M425">
            <v>1</v>
          </cell>
          <cell r="N425">
            <v>10000</v>
          </cell>
          <cell r="O425">
            <v>10000</v>
          </cell>
          <cell r="P425">
            <v>1</v>
          </cell>
          <cell r="Q425">
            <v>10000</v>
          </cell>
          <cell r="R425">
            <v>0</v>
          </cell>
          <cell r="S425">
            <v>0</v>
          </cell>
          <cell r="T425">
            <v>1</v>
          </cell>
          <cell r="U425">
            <v>10000</v>
          </cell>
          <cell r="V425">
            <v>0</v>
          </cell>
          <cell r="W425">
            <v>0</v>
          </cell>
          <cell r="X425">
            <v>0</v>
          </cell>
          <cell r="Y425">
            <v>0</v>
          </cell>
          <cell r="AA425">
            <v>0</v>
          </cell>
          <cell r="AB425">
            <v>0.5</v>
          </cell>
          <cell r="AC425">
            <v>5000</v>
          </cell>
          <cell r="AE425">
            <v>0</v>
          </cell>
          <cell r="AF425">
            <v>0.3</v>
          </cell>
          <cell r="AG425">
            <v>3000</v>
          </cell>
          <cell r="AH425">
            <v>0.1</v>
          </cell>
          <cell r="AI425">
            <v>1000</v>
          </cell>
          <cell r="AJ425">
            <v>0.1</v>
          </cell>
          <cell r="AK425">
            <v>1000</v>
          </cell>
          <cell r="AM425">
            <v>0</v>
          </cell>
          <cell r="AO425">
            <v>0</v>
          </cell>
          <cell r="AQ425">
            <v>0</v>
          </cell>
          <cell r="AR425">
            <v>0</v>
          </cell>
          <cell r="AS425">
            <v>0</v>
          </cell>
          <cell r="AT425">
            <v>0</v>
          </cell>
          <cell r="AX425">
            <v>0</v>
          </cell>
          <cell r="AY425">
            <v>0</v>
          </cell>
          <cell r="AZ425">
            <v>0</v>
          </cell>
          <cell r="BA425">
            <v>0</v>
          </cell>
          <cell r="BB425">
            <v>0</v>
          </cell>
          <cell r="BC425">
            <v>0</v>
          </cell>
          <cell r="BD425">
            <v>0</v>
          </cell>
          <cell r="BE425">
            <v>0</v>
          </cell>
          <cell r="BF425">
            <v>0</v>
          </cell>
        </row>
        <row r="426">
          <cell r="B426" t="str">
            <v>2.0</v>
          </cell>
          <cell r="C426" t="str">
            <v>WATER SUPPLY NETWORK</v>
          </cell>
          <cell r="Z426" t="str">
            <v>x</v>
          </cell>
        </row>
        <row r="427">
          <cell r="C427" t="str">
            <v>The following items combine a variety of works such as earthworks, civil works, supplies, mechanical works for pipe laying, testing, destroying of existing pipes, crossing and reinstatement of other underground communications, etc,…All costs are deemed to</v>
          </cell>
          <cell r="Z427" t="str">
            <v>x</v>
          </cell>
        </row>
        <row r="428">
          <cell r="B428" t="str">
            <v>2.1</v>
          </cell>
          <cell r="C428" t="str">
            <v>Surface cutting and reinstatement</v>
          </cell>
          <cell r="Z428" t="str">
            <v>x</v>
          </cell>
        </row>
        <row r="429">
          <cell r="C429" t="str">
            <v>All works for cutting and excavating surface, to depth of 30cm, and final re-instatement, re-painting road markings, replacing kerb stones etc, including materials etc. Quantities for payment according to trench width as given in standard drawings!</v>
          </cell>
          <cell r="Z429" t="str">
            <v>x</v>
          </cell>
        </row>
        <row r="430">
          <cell r="A430">
            <v>272</v>
          </cell>
          <cell r="B430" t="str">
            <v>2.1.1</v>
          </cell>
          <cell r="C430" t="str">
            <v>asphalt</v>
          </cell>
          <cell r="D430" t="str">
            <v>m²</v>
          </cell>
          <cell r="E430">
            <v>9370</v>
          </cell>
          <cell r="F430">
            <v>35</v>
          </cell>
          <cell r="G430">
            <v>327950</v>
          </cell>
          <cell r="H430">
            <v>0</v>
          </cell>
          <cell r="I430">
            <v>0</v>
          </cell>
          <cell r="J430">
            <v>44.58333333333394</v>
          </cell>
          <cell r="K430">
            <v>-11</v>
          </cell>
          <cell r="L430">
            <v>-102000</v>
          </cell>
          <cell r="M430">
            <v>9414.5833333333339</v>
          </cell>
          <cell r="N430">
            <v>24</v>
          </cell>
          <cell r="O430">
            <v>225950</v>
          </cell>
          <cell r="P430">
            <v>10835.94</v>
          </cell>
          <cell r="Q430">
            <v>260062.56</v>
          </cell>
          <cell r="R430">
            <v>0</v>
          </cell>
          <cell r="S430">
            <v>0</v>
          </cell>
          <cell r="T430">
            <v>10835.94</v>
          </cell>
          <cell r="U430">
            <v>260062.56</v>
          </cell>
          <cell r="V430">
            <v>-1421.3566666666666</v>
          </cell>
          <cell r="W430">
            <v>-34112.559999999998</v>
          </cell>
          <cell r="X430">
            <v>0</v>
          </cell>
          <cell r="Y430">
            <v>0</v>
          </cell>
          <cell r="AA430">
            <v>0</v>
          </cell>
          <cell r="AC430">
            <v>0</v>
          </cell>
          <cell r="AD430">
            <v>2919.77</v>
          </cell>
          <cell r="AE430">
            <v>70074.48</v>
          </cell>
          <cell r="AF430">
            <v>3228.05</v>
          </cell>
          <cell r="AG430">
            <v>77473.2</v>
          </cell>
          <cell r="AH430">
            <v>3923.76</v>
          </cell>
          <cell r="AI430">
            <v>94170.240000000005</v>
          </cell>
          <cell r="AJ430">
            <v>764.36</v>
          </cell>
          <cell r="AK430">
            <v>18344.64</v>
          </cell>
          <cell r="AM430">
            <v>0</v>
          </cell>
          <cell r="AO430">
            <v>0</v>
          </cell>
          <cell r="AQ430">
            <v>0</v>
          </cell>
          <cell r="AR430">
            <v>0</v>
          </cell>
          <cell r="AS430">
            <v>0</v>
          </cell>
          <cell r="AT430">
            <v>0</v>
          </cell>
          <cell r="AX430">
            <v>0</v>
          </cell>
          <cell r="AY430">
            <v>0</v>
          </cell>
          <cell r="AZ430">
            <v>0</v>
          </cell>
          <cell r="BA430">
            <v>44.58333333333394</v>
          </cell>
          <cell r="BB430">
            <v>-11</v>
          </cell>
          <cell r="BC430">
            <v>-102000</v>
          </cell>
          <cell r="BD430">
            <v>0</v>
          </cell>
          <cell r="BE430">
            <v>0</v>
          </cell>
          <cell r="BF430">
            <v>0</v>
          </cell>
        </row>
        <row r="431">
          <cell r="A431">
            <v>273</v>
          </cell>
          <cell r="B431" t="str">
            <v>2.1.2</v>
          </cell>
          <cell r="C431" t="str">
            <v>concrete</v>
          </cell>
          <cell r="D431" t="str">
            <v>m²</v>
          </cell>
          <cell r="E431">
            <v>2343</v>
          </cell>
          <cell r="F431">
            <v>15</v>
          </cell>
          <cell r="G431">
            <v>35145</v>
          </cell>
          <cell r="H431">
            <v>0</v>
          </cell>
          <cell r="I431">
            <v>0</v>
          </cell>
          <cell r="J431">
            <v>0</v>
          </cell>
          <cell r="K431">
            <v>0</v>
          </cell>
          <cell r="L431">
            <v>0</v>
          </cell>
          <cell r="M431">
            <v>2343</v>
          </cell>
          <cell r="N431">
            <v>15</v>
          </cell>
          <cell r="O431">
            <v>35145</v>
          </cell>
          <cell r="P431">
            <v>2094.15</v>
          </cell>
          <cell r="Q431">
            <v>31412.25</v>
          </cell>
          <cell r="R431">
            <v>0</v>
          </cell>
          <cell r="S431">
            <v>0</v>
          </cell>
          <cell r="T431">
            <v>2094.15</v>
          </cell>
          <cell r="U431">
            <v>31412.25</v>
          </cell>
          <cell r="V431">
            <v>248.84999999999991</v>
          </cell>
          <cell r="W431">
            <v>3732.75</v>
          </cell>
          <cell r="X431">
            <v>0</v>
          </cell>
          <cell r="Y431">
            <v>0</v>
          </cell>
          <cell r="AA431">
            <v>0</v>
          </cell>
          <cell r="AC431">
            <v>0</v>
          </cell>
          <cell r="AE431">
            <v>0</v>
          </cell>
          <cell r="AG431">
            <v>0</v>
          </cell>
          <cell r="AH431">
            <v>1170.32</v>
          </cell>
          <cell r="AI431">
            <v>17554.8</v>
          </cell>
          <cell r="AJ431">
            <v>923.83</v>
          </cell>
          <cell r="AK431">
            <v>13857.45</v>
          </cell>
          <cell r="AM431">
            <v>0</v>
          </cell>
          <cell r="AO431">
            <v>0</v>
          </cell>
          <cell r="AQ431">
            <v>0</v>
          </cell>
          <cell r="AR431">
            <v>0</v>
          </cell>
          <cell r="AS431">
            <v>0</v>
          </cell>
          <cell r="AT431">
            <v>0</v>
          </cell>
          <cell r="AX431">
            <v>0</v>
          </cell>
          <cell r="AY431">
            <v>0</v>
          </cell>
          <cell r="AZ431">
            <v>0</v>
          </cell>
          <cell r="BA431">
            <v>0</v>
          </cell>
          <cell r="BB431">
            <v>0</v>
          </cell>
          <cell r="BC431">
            <v>0</v>
          </cell>
          <cell r="BD431">
            <v>0</v>
          </cell>
          <cell r="BE431">
            <v>0</v>
          </cell>
          <cell r="BF431">
            <v>0</v>
          </cell>
        </row>
        <row r="432">
          <cell r="A432">
            <v>274</v>
          </cell>
          <cell r="B432" t="str">
            <v>2.1.3</v>
          </cell>
          <cell r="C432" t="str">
            <v>gravel or grass</v>
          </cell>
          <cell r="D432" t="str">
            <v>m²</v>
          </cell>
          <cell r="E432">
            <v>1562</v>
          </cell>
          <cell r="F432">
            <v>6</v>
          </cell>
          <cell r="G432">
            <v>9372</v>
          </cell>
          <cell r="H432">
            <v>0</v>
          </cell>
          <cell r="I432">
            <v>0</v>
          </cell>
          <cell r="J432">
            <v>0</v>
          </cell>
          <cell r="K432">
            <v>0</v>
          </cell>
          <cell r="L432">
            <v>0</v>
          </cell>
          <cell r="M432">
            <v>1562</v>
          </cell>
          <cell r="N432">
            <v>6</v>
          </cell>
          <cell r="O432">
            <v>9372</v>
          </cell>
          <cell r="P432">
            <v>1567.19</v>
          </cell>
          <cell r="Q432">
            <v>9403.14</v>
          </cell>
          <cell r="R432">
            <v>0</v>
          </cell>
          <cell r="S432">
            <v>0</v>
          </cell>
          <cell r="T432">
            <v>1567.19</v>
          </cell>
          <cell r="U432">
            <v>9403.14</v>
          </cell>
          <cell r="V432">
            <v>-5.1900000000000546</v>
          </cell>
          <cell r="W432">
            <v>-31.139999999999418</v>
          </cell>
          <cell r="X432">
            <v>0</v>
          </cell>
          <cell r="Y432">
            <v>0</v>
          </cell>
          <cell r="AA432">
            <v>0</v>
          </cell>
          <cell r="AC432">
            <v>0</v>
          </cell>
          <cell r="AE432">
            <v>0</v>
          </cell>
          <cell r="AG432">
            <v>0</v>
          </cell>
          <cell r="AH432">
            <v>903.26</v>
          </cell>
          <cell r="AI432">
            <v>5419.56</v>
          </cell>
          <cell r="AJ432">
            <v>663.93</v>
          </cell>
          <cell r="AK432">
            <v>3983.58</v>
          </cell>
          <cell r="AM432">
            <v>0</v>
          </cell>
          <cell r="AO432">
            <v>0</v>
          </cell>
          <cell r="AQ432">
            <v>0</v>
          </cell>
          <cell r="AR432">
            <v>0</v>
          </cell>
          <cell r="AS432">
            <v>0</v>
          </cell>
          <cell r="AT432">
            <v>0</v>
          </cell>
          <cell r="AX432">
            <v>0</v>
          </cell>
          <cell r="AY432">
            <v>0</v>
          </cell>
          <cell r="AZ432">
            <v>0</v>
          </cell>
          <cell r="BA432">
            <v>0</v>
          </cell>
          <cell r="BB432">
            <v>0</v>
          </cell>
          <cell r="BC432">
            <v>0</v>
          </cell>
          <cell r="BD432">
            <v>0</v>
          </cell>
          <cell r="BE432">
            <v>0</v>
          </cell>
          <cell r="BF432">
            <v>0</v>
          </cell>
        </row>
        <row r="433">
          <cell r="A433">
            <v>275</v>
          </cell>
          <cell r="B433" t="str">
            <v>2.1.4</v>
          </cell>
          <cell r="C433" t="str">
            <v>Artificial surface other than asphalt, concrete or gravel</v>
          </cell>
          <cell r="D433" t="str">
            <v>m²</v>
          </cell>
          <cell r="E433">
            <v>2343</v>
          </cell>
          <cell r="F433">
            <v>12</v>
          </cell>
          <cell r="G433">
            <v>28116</v>
          </cell>
          <cell r="H433">
            <v>0</v>
          </cell>
          <cell r="I433">
            <v>0</v>
          </cell>
          <cell r="J433">
            <v>0</v>
          </cell>
          <cell r="K433">
            <v>0</v>
          </cell>
          <cell r="L433">
            <v>0</v>
          </cell>
          <cell r="M433">
            <v>2343</v>
          </cell>
          <cell r="N433">
            <v>12</v>
          </cell>
          <cell r="O433">
            <v>28116</v>
          </cell>
          <cell r="P433">
            <v>2307.4499999999998</v>
          </cell>
          <cell r="Q433">
            <v>27689.4</v>
          </cell>
          <cell r="R433">
            <v>0</v>
          </cell>
          <cell r="S433">
            <v>0</v>
          </cell>
          <cell r="T433">
            <v>2307.4499999999998</v>
          </cell>
          <cell r="U433">
            <v>27689.4</v>
          </cell>
          <cell r="V433">
            <v>35.550000000000182</v>
          </cell>
          <cell r="W433">
            <v>426.59999999999854</v>
          </cell>
          <cell r="X433">
            <v>0</v>
          </cell>
          <cell r="Y433">
            <v>0</v>
          </cell>
          <cell r="AA433">
            <v>0</v>
          </cell>
          <cell r="AC433">
            <v>0</v>
          </cell>
          <cell r="AE433">
            <v>0</v>
          </cell>
          <cell r="AG433">
            <v>0</v>
          </cell>
          <cell r="AH433">
            <v>993.58</v>
          </cell>
          <cell r="AI433">
            <v>11922.96</v>
          </cell>
          <cell r="AJ433">
            <v>1313.87</v>
          </cell>
          <cell r="AK433">
            <v>15766.44</v>
          </cell>
          <cell r="AM433">
            <v>0</v>
          </cell>
          <cell r="AO433">
            <v>0</v>
          </cell>
          <cell r="AQ433">
            <v>0</v>
          </cell>
          <cell r="AR433">
            <v>0</v>
          </cell>
          <cell r="AS433">
            <v>0</v>
          </cell>
          <cell r="AT433">
            <v>0</v>
          </cell>
          <cell r="AX433">
            <v>0</v>
          </cell>
          <cell r="AY433">
            <v>0</v>
          </cell>
          <cell r="AZ433">
            <v>0</v>
          </cell>
          <cell r="BA433">
            <v>0</v>
          </cell>
          <cell r="BB433">
            <v>0</v>
          </cell>
          <cell r="BC433">
            <v>0</v>
          </cell>
          <cell r="BD433">
            <v>0</v>
          </cell>
          <cell r="BE433">
            <v>0</v>
          </cell>
          <cell r="BF433">
            <v>0</v>
          </cell>
        </row>
        <row r="434">
          <cell r="B434" t="str">
            <v>2.2</v>
          </cell>
          <cell r="C434" t="str">
            <v>Trenching and pipe laying</v>
          </cell>
          <cell r="Z434" t="str">
            <v>x</v>
          </cell>
        </row>
        <row r="435">
          <cell r="C435" t="str">
            <v>Supply and installation of HDPE pipework, including all bends, fittings, specials, warning tapes, testing of pipes as specified, disinfection of pipes; covering also all necessary earthworks such as excavation,backfilling in maximum 30cm layers from/to le</v>
          </cell>
          <cell r="Z435" t="str">
            <v>x</v>
          </cell>
        </row>
        <row r="436">
          <cell r="A436">
            <v>276</v>
          </cell>
          <cell r="B436" t="str">
            <v>2.2.0</v>
          </cell>
          <cell r="C436" t="str">
            <v>DN/DO 110</v>
          </cell>
          <cell r="D436" t="str">
            <v>m</v>
          </cell>
          <cell r="E436">
            <v>3510</v>
          </cell>
          <cell r="F436">
            <v>22.94</v>
          </cell>
          <cell r="G436">
            <v>80519.399999999994</v>
          </cell>
          <cell r="H436">
            <v>0</v>
          </cell>
          <cell r="I436">
            <v>0</v>
          </cell>
          <cell r="J436">
            <v>0</v>
          </cell>
          <cell r="K436">
            <v>0</v>
          </cell>
          <cell r="L436">
            <v>0</v>
          </cell>
          <cell r="M436">
            <v>3510</v>
          </cell>
          <cell r="N436">
            <v>22.94</v>
          </cell>
          <cell r="O436">
            <v>80519.399999999994</v>
          </cell>
          <cell r="P436">
            <v>3023.64</v>
          </cell>
          <cell r="Q436">
            <v>69362.31</v>
          </cell>
          <cell r="R436">
            <v>73.25</v>
          </cell>
          <cell r="S436">
            <v>1680.36</v>
          </cell>
          <cell r="T436">
            <v>3096.89</v>
          </cell>
          <cell r="U436">
            <v>71042.67</v>
          </cell>
          <cell r="V436">
            <v>413.11000000000013</v>
          </cell>
          <cell r="W436">
            <v>9476.7299999999959</v>
          </cell>
          <cell r="X436">
            <v>0</v>
          </cell>
          <cell r="Y436">
            <v>0</v>
          </cell>
          <cell r="AA436">
            <v>0</v>
          </cell>
          <cell r="AB436">
            <v>13.62</v>
          </cell>
          <cell r="AC436">
            <v>312.44</v>
          </cell>
          <cell r="AD436">
            <v>409.91</v>
          </cell>
          <cell r="AE436">
            <v>9403.34</v>
          </cell>
          <cell r="AF436">
            <v>908.05</v>
          </cell>
          <cell r="AG436">
            <v>20830.669999999998</v>
          </cell>
          <cell r="AH436">
            <v>778.79</v>
          </cell>
          <cell r="AI436">
            <v>17865.439999999999</v>
          </cell>
          <cell r="AJ436">
            <v>894.54</v>
          </cell>
          <cell r="AK436">
            <v>20520.75</v>
          </cell>
          <cell r="AL436">
            <v>18.73</v>
          </cell>
          <cell r="AM436">
            <v>429.67</v>
          </cell>
          <cell r="AN436">
            <v>73.25</v>
          </cell>
          <cell r="AO436">
            <v>1680.36</v>
          </cell>
          <cell r="AQ436">
            <v>0</v>
          </cell>
          <cell r="AR436">
            <v>0</v>
          </cell>
          <cell r="AS436">
            <v>0</v>
          </cell>
          <cell r="AT436">
            <v>0</v>
          </cell>
          <cell r="AX436">
            <v>0</v>
          </cell>
          <cell r="AY436">
            <v>0</v>
          </cell>
          <cell r="AZ436">
            <v>0</v>
          </cell>
          <cell r="BA436">
            <v>0</v>
          </cell>
          <cell r="BB436">
            <v>0</v>
          </cell>
          <cell r="BC436">
            <v>0</v>
          </cell>
          <cell r="BD436">
            <v>0</v>
          </cell>
          <cell r="BE436">
            <v>0</v>
          </cell>
          <cell r="BF436">
            <v>0</v>
          </cell>
        </row>
        <row r="437">
          <cell r="A437">
            <v>277</v>
          </cell>
          <cell r="B437" t="str">
            <v>2.2.1</v>
          </cell>
          <cell r="C437" t="str">
            <v>DN/DO 160</v>
          </cell>
          <cell r="D437" t="str">
            <v>m</v>
          </cell>
          <cell r="E437">
            <v>3950</v>
          </cell>
          <cell r="F437">
            <v>28.19</v>
          </cell>
          <cell r="G437">
            <v>111350.5</v>
          </cell>
          <cell r="H437">
            <v>0</v>
          </cell>
          <cell r="I437">
            <v>0</v>
          </cell>
          <cell r="J437">
            <v>0</v>
          </cell>
          <cell r="K437">
            <v>0</v>
          </cell>
          <cell r="L437">
            <v>0</v>
          </cell>
          <cell r="M437">
            <v>3950</v>
          </cell>
          <cell r="N437">
            <v>28.19</v>
          </cell>
          <cell r="O437">
            <v>111350.5</v>
          </cell>
          <cell r="P437">
            <v>5237.04</v>
          </cell>
          <cell r="Q437">
            <v>147632.16999999998</v>
          </cell>
          <cell r="R437">
            <v>0</v>
          </cell>
          <cell r="S437">
            <v>0</v>
          </cell>
          <cell r="T437">
            <v>5237.04</v>
          </cell>
          <cell r="U437">
            <v>147632.16999999998</v>
          </cell>
          <cell r="V437">
            <v>-1287.04</v>
          </cell>
          <cell r="W437">
            <v>-36281.669999999984</v>
          </cell>
          <cell r="X437">
            <v>0</v>
          </cell>
          <cell r="Y437">
            <v>0</v>
          </cell>
          <cell r="AA437">
            <v>0</v>
          </cell>
          <cell r="AB437">
            <v>1008.19</v>
          </cell>
          <cell r="AC437">
            <v>28420.880000000001</v>
          </cell>
          <cell r="AD437">
            <v>441.64</v>
          </cell>
          <cell r="AE437">
            <v>12449.83</v>
          </cell>
          <cell r="AF437">
            <v>750.56</v>
          </cell>
          <cell r="AG437">
            <v>21158.29</v>
          </cell>
          <cell r="AH437">
            <v>2938.57</v>
          </cell>
          <cell r="AI437">
            <v>82838.289999999994</v>
          </cell>
          <cell r="AJ437">
            <v>98.08</v>
          </cell>
          <cell r="AK437">
            <v>2764.88</v>
          </cell>
          <cell r="AM437">
            <v>0</v>
          </cell>
          <cell r="AO437">
            <v>0</v>
          </cell>
          <cell r="AQ437">
            <v>0</v>
          </cell>
          <cell r="AR437">
            <v>0</v>
          </cell>
          <cell r="AS437">
            <v>0</v>
          </cell>
          <cell r="AT437">
            <v>0</v>
          </cell>
          <cell r="AX437">
            <v>0</v>
          </cell>
          <cell r="AY437">
            <v>0</v>
          </cell>
          <cell r="AZ437">
            <v>0</v>
          </cell>
          <cell r="BA437">
            <v>0</v>
          </cell>
          <cell r="BB437">
            <v>0</v>
          </cell>
          <cell r="BC437">
            <v>0</v>
          </cell>
          <cell r="BD437">
            <v>0</v>
          </cell>
          <cell r="BE437">
            <v>0</v>
          </cell>
          <cell r="BF437">
            <v>0</v>
          </cell>
        </row>
        <row r="438">
          <cell r="A438">
            <v>278</v>
          </cell>
          <cell r="B438" t="str">
            <v>2.2.2</v>
          </cell>
          <cell r="C438" t="str">
            <v>DN/DO 225</v>
          </cell>
          <cell r="D438" t="str">
            <v>m</v>
          </cell>
          <cell r="E438">
            <v>4890</v>
          </cell>
          <cell r="F438">
            <v>34.76</v>
          </cell>
          <cell r="G438">
            <v>169976.4</v>
          </cell>
          <cell r="H438">
            <v>0</v>
          </cell>
          <cell r="I438">
            <v>0</v>
          </cell>
          <cell r="J438">
            <v>0</v>
          </cell>
          <cell r="K438">
            <v>0</v>
          </cell>
          <cell r="L438">
            <v>0</v>
          </cell>
          <cell r="M438">
            <v>4890</v>
          </cell>
          <cell r="N438">
            <v>34.76</v>
          </cell>
          <cell r="O438">
            <v>169976.4</v>
          </cell>
          <cell r="P438">
            <v>4297.43</v>
          </cell>
          <cell r="Q438">
            <v>149378.66999999998</v>
          </cell>
          <cell r="R438">
            <v>0</v>
          </cell>
          <cell r="S438">
            <v>0</v>
          </cell>
          <cell r="T438">
            <v>4297.43</v>
          </cell>
          <cell r="U438">
            <v>149378.66999999998</v>
          </cell>
          <cell r="V438">
            <v>592.56999999999971</v>
          </cell>
          <cell r="W438">
            <v>20597.73000000001</v>
          </cell>
          <cell r="X438">
            <v>0</v>
          </cell>
          <cell r="Y438">
            <v>0</v>
          </cell>
          <cell r="Z438">
            <v>169.44</v>
          </cell>
          <cell r="AA438">
            <v>5889.73</v>
          </cell>
          <cell r="AB438">
            <v>246.25</v>
          </cell>
          <cell r="AC438">
            <v>8559.65</v>
          </cell>
          <cell r="AD438">
            <v>738.26</v>
          </cell>
          <cell r="AE438">
            <v>25661.919999999998</v>
          </cell>
          <cell r="AF438">
            <v>3076.29</v>
          </cell>
          <cell r="AG438">
            <v>106931.84</v>
          </cell>
          <cell r="AH438">
            <v>40.68</v>
          </cell>
          <cell r="AI438">
            <v>1414.04</v>
          </cell>
          <cell r="AJ438">
            <v>26.51</v>
          </cell>
          <cell r="AK438">
            <v>921.49</v>
          </cell>
          <cell r="AM438">
            <v>0</v>
          </cell>
          <cell r="AO438">
            <v>0</v>
          </cell>
          <cell r="AQ438">
            <v>0</v>
          </cell>
          <cell r="AR438">
            <v>0</v>
          </cell>
          <cell r="AS438">
            <v>0</v>
          </cell>
          <cell r="AT438">
            <v>0</v>
          </cell>
          <cell r="AX438">
            <v>0</v>
          </cell>
          <cell r="AY438">
            <v>0</v>
          </cell>
          <cell r="AZ438">
            <v>0</v>
          </cell>
          <cell r="BA438">
            <v>0</v>
          </cell>
          <cell r="BB438">
            <v>0</v>
          </cell>
          <cell r="BC438">
            <v>0</v>
          </cell>
          <cell r="BD438">
            <v>0</v>
          </cell>
          <cell r="BE438">
            <v>0</v>
          </cell>
          <cell r="BF438">
            <v>0</v>
          </cell>
        </row>
        <row r="439">
          <cell r="A439">
            <v>279</v>
          </cell>
          <cell r="B439" t="str">
            <v>2.2.3</v>
          </cell>
          <cell r="C439" t="str">
            <v>DN/DO 355</v>
          </cell>
          <cell r="D439" t="str">
            <v>m</v>
          </cell>
          <cell r="E439">
            <v>3145</v>
          </cell>
          <cell r="F439">
            <v>55.03</v>
          </cell>
          <cell r="G439">
            <v>173069.35</v>
          </cell>
          <cell r="H439">
            <v>0</v>
          </cell>
          <cell r="I439">
            <v>0</v>
          </cell>
          <cell r="J439">
            <v>0</v>
          </cell>
          <cell r="K439">
            <v>0</v>
          </cell>
          <cell r="L439">
            <v>0</v>
          </cell>
          <cell r="M439">
            <v>3145</v>
          </cell>
          <cell r="N439">
            <v>55.03</v>
          </cell>
          <cell r="O439">
            <v>173069.35</v>
          </cell>
          <cell r="P439">
            <v>3145.7</v>
          </cell>
          <cell r="Q439">
            <v>173107.87</v>
          </cell>
          <cell r="R439">
            <v>73.45</v>
          </cell>
          <cell r="S439">
            <v>4041.95</v>
          </cell>
          <cell r="T439">
            <v>3219.1499999999996</v>
          </cell>
          <cell r="U439">
            <v>177149.82</v>
          </cell>
          <cell r="V439">
            <v>-74.149999999999636</v>
          </cell>
          <cell r="W439">
            <v>-4080.4700000000012</v>
          </cell>
          <cell r="X439">
            <v>0</v>
          </cell>
          <cell r="Y439">
            <v>0</v>
          </cell>
          <cell r="AA439">
            <v>0</v>
          </cell>
          <cell r="AB439">
            <v>111.76</v>
          </cell>
          <cell r="AC439">
            <v>6150.15</v>
          </cell>
          <cell r="AD439">
            <v>2.85</v>
          </cell>
          <cell r="AE439">
            <v>156.84</v>
          </cell>
          <cell r="AF439">
            <v>2133.83</v>
          </cell>
          <cell r="AG439">
            <v>117424.66</v>
          </cell>
          <cell r="AH439">
            <v>821.54</v>
          </cell>
          <cell r="AI439">
            <v>45209.35</v>
          </cell>
          <cell r="AJ439">
            <v>75.72</v>
          </cell>
          <cell r="AK439">
            <v>4166.87</v>
          </cell>
          <cell r="AM439">
            <v>0</v>
          </cell>
          <cell r="AN439">
            <v>73.45</v>
          </cell>
          <cell r="AO439">
            <v>4041.95</v>
          </cell>
          <cell r="AQ439">
            <v>0</v>
          </cell>
          <cell r="AR439">
            <v>0</v>
          </cell>
          <cell r="AS439">
            <v>0</v>
          </cell>
          <cell r="AT439">
            <v>0</v>
          </cell>
          <cell r="AX439">
            <v>0</v>
          </cell>
          <cell r="AY439">
            <v>0</v>
          </cell>
          <cell r="AZ439">
            <v>0</v>
          </cell>
          <cell r="BA439">
            <v>0</v>
          </cell>
          <cell r="BB439">
            <v>0</v>
          </cell>
          <cell r="BC439">
            <v>0</v>
          </cell>
          <cell r="BD439">
            <v>0</v>
          </cell>
          <cell r="BE439">
            <v>0</v>
          </cell>
          <cell r="BF439">
            <v>0</v>
          </cell>
        </row>
        <row r="440">
          <cell r="C440" t="str">
            <v>Same as 2.2 but for steel pipes welded, with internal cement lining and external PE coating, including all bends, fittings etc,…</v>
          </cell>
          <cell r="Z440" t="str">
            <v>x</v>
          </cell>
        </row>
        <row r="441">
          <cell r="A441">
            <v>280</v>
          </cell>
          <cell r="B441" t="str">
            <v>2.2.4</v>
          </cell>
          <cell r="C441" t="str">
            <v>DN 400</v>
          </cell>
          <cell r="D441" t="str">
            <v>m</v>
          </cell>
          <cell r="E441">
            <v>260</v>
          </cell>
          <cell r="F441">
            <v>104.36</v>
          </cell>
          <cell r="G441">
            <v>27133.599999999999</v>
          </cell>
          <cell r="H441">
            <v>0</v>
          </cell>
          <cell r="I441">
            <v>0</v>
          </cell>
          <cell r="J441">
            <v>0</v>
          </cell>
          <cell r="K441">
            <v>0</v>
          </cell>
          <cell r="L441">
            <v>0</v>
          </cell>
          <cell r="M441">
            <v>260</v>
          </cell>
          <cell r="N441">
            <v>104.36</v>
          </cell>
          <cell r="O441">
            <v>27133.599999999999</v>
          </cell>
          <cell r="P441">
            <v>542.79</v>
          </cell>
          <cell r="Q441">
            <v>56645.570000000007</v>
          </cell>
          <cell r="R441">
            <v>0</v>
          </cell>
          <cell r="S441">
            <v>0</v>
          </cell>
          <cell r="T441">
            <v>542.79</v>
          </cell>
          <cell r="U441">
            <v>56645.570000000007</v>
          </cell>
          <cell r="V441">
            <v>-282.78999999999996</v>
          </cell>
          <cell r="W441">
            <v>-29511.970000000008</v>
          </cell>
          <cell r="X441">
            <v>0</v>
          </cell>
          <cell r="Y441">
            <v>0</v>
          </cell>
          <cell r="AA441">
            <v>0</v>
          </cell>
          <cell r="AB441">
            <v>157.22</v>
          </cell>
          <cell r="AC441">
            <v>16407.48</v>
          </cell>
          <cell r="AD441">
            <v>72.849999999999994</v>
          </cell>
          <cell r="AE441">
            <v>7602.63</v>
          </cell>
          <cell r="AG441">
            <v>0</v>
          </cell>
          <cell r="AH441">
            <v>127.41</v>
          </cell>
          <cell r="AI441">
            <v>13296.51</v>
          </cell>
          <cell r="AJ441">
            <v>185.31</v>
          </cell>
          <cell r="AK441">
            <v>19338.95</v>
          </cell>
          <cell r="AM441">
            <v>0</v>
          </cell>
          <cell r="AO441">
            <v>0</v>
          </cell>
          <cell r="AQ441">
            <v>0</v>
          </cell>
          <cell r="AR441">
            <v>0</v>
          </cell>
          <cell r="AS441">
            <v>0</v>
          </cell>
          <cell r="AT441">
            <v>0</v>
          </cell>
          <cell r="AX441">
            <v>0</v>
          </cell>
          <cell r="AY441">
            <v>0</v>
          </cell>
          <cell r="AZ441">
            <v>0</v>
          </cell>
          <cell r="BA441">
            <v>0</v>
          </cell>
          <cell r="BB441">
            <v>0</v>
          </cell>
          <cell r="BC441">
            <v>0</v>
          </cell>
          <cell r="BD441">
            <v>0</v>
          </cell>
          <cell r="BE441">
            <v>0</v>
          </cell>
          <cell r="BF441">
            <v>0</v>
          </cell>
        </row>
        <row r="442">
          <cell r="A442">
            <v>281</v>
          </cell>
          <cell r="B442" t="str">
            <v>2.2.5</v>
          </cell>
          <cell r="C442" t="str">
            <v>DN 500</v>
          </cell>
          <cell r="D442" t="str">
            <v>m</v>
          </cell>
          <cell r="E442">
            <v>1300</v>
          </cell>
          <cell r="F442">
            <v>149.36000000000001</v>
          </cell>
          <cell r="G442">
            <v>194168</v>
          </cell>
          <cell r="H442">
            <v>0</v>
          </cell>
          <cell r="I442">
            <v>0</v>
          </cell>
          <cell r="J442">
            <v>0</v>
          </cell>
          <cell r="K442">
            <v>0</v>
          </cell>
          <cell r="L442">
            <v>0</v>
          </cell>
          <cell r="M442">
            <v>1300</v>
          </cell>
          <cell r="N442">
            <v>149.36000000000001</v>
          </cell>
          <cell r="O442">
            <v>194168</v>
          </cell>
          <cell r="P442">
            <v>1634.3</v>
          </cell>
          <cell r="Q442">
            <v>244099.05000000002</v>
          </cell>
          <cell r="R442">
            <v>0</v>
          </cell>
          <cell r="S442">
            <v>0</v>
          </cell>
          <cell r="T442">
            <v>1634.3</v>
          </cell>
          <cell r="U442">
            <v>244099.05000000002</v>
          </cell>
          <cell r="V442">
            <v>-334.29999999999995</v>
          </cell>
          <cell r="W442">
            <v>-49931.050000000017</v>
          </cell>
          <cell r="X442">
            <v>0</v>
          </cell>
          <cell r="Y442">
            <v>0</v>
          </cell>
          <cell r="AA442">
            <v>0</v>
          </cell>
          <cell r="AB442">
            <v>1014.97</v>
          </cell>
          <cell r="AC442">
            <v>151595.92000000001</v>
          </cell>
          <cell r="AD442">
            <v>572.77</v>
          </cell>
          <cell r="AE442">
            <v>85548.93</v>
          </cell>
          <cell r="AG442">
            <v>0</v>
          </cell>
          <cell r="AI442">
            <v>0</v>
          </cell>
          <cell r="AJ442">
            <v>46.56</v>
          </cell>
          <cell r="AK442">
            <v>6954.2</v>
          </cell>
          <cell r="AM442">
            <v>0</v>
          </cell>
          <cell r="AO442">
            <v>0</v>
          </cell>
          <cell r="AQ442">
            <v>0</v>
          </cell>
          <cell r="AR442">
            <v>0</v>
          </cell>
          <cell r="AS442">
            <v>0</v>
          </cell>
          <cell r="AT442">
            <v>0</v>
          </cell>
          <cell r="AX442">
            <v>0</v>
          </cell>
          <cell r="AY442">
            <v>0</v>
          </cell>
          <cell r="AZ442">
            <v>0</v>
          </cell>
          <cell r="BA442">
            <v>0</v>
          </cell>
          <cell r="BB442">
            <v>0</v>
          </cell>
          <cell r="BC442">
            <v>0</v>
          </cell>
          <cell r="BD442">
            <v>0</v>
          </cell>
          <cell r="BE442">
            <v>0</v>
          </cell>
          <cell r="BF442">
            <v>0</v>
          </cell>
        </row>
        <row r="443">
          <cell r="B443" t="str">
            <v>2.3</v>
          </cell>
          <cell r="C443" t="str">
            <v xml:space="preserve">Testing, leak detection and repair of existing pipes </v>
          </cell>
          <cell r="Z443" t="str">
            <v>x</v>
          </cell>
        </row>
        <row r="444">
          <cell r="C444" t="str">
            <v xml:space="preserve">testing and leak detection on existing pipes as specified </v>
          </cell>
          <cell r="Z444" t="str">
            <v>x</v>
          </cell>
        </row>
        <row r="445">
          <cell r="A445">
            <v>282</v>
          </cell>
          <cell r="B445" t="str">
            <v>2.3.1</v>
          </cell>
          <cell r="C445" t="str">
            <v>OD 110</v>
          </cell>
          <cell r="D445" t="str">
            <v>m</v>
          </cell>
          <cell r="E445">
            <v>1000</v>
          </cell>
          <cell r="F445">
            <v>5</v>
          </cell>
          <cell r="G445">
            <v>5000</v>
          </cell>
          <cell r="H445">
            <v>0</v>
          </cell>
          <cell r="I445">
            <v>0</v>
          </cell>
          <cell r="J445">
            <v>0</v>
          </cell>
          <cell r="K445">
            <v>0</v>
          </cell>
          <cell r="L445">
            <v>0</v>
          </cell>
          <cell r="M445">
            <v>1000</v>
          </cell>
          <cell r="N445">
            <v>5</v>
          </cell>
          <cell r="O445">
            <v>5000</v>
          </cell>
          <cell r="P445">
            <v>0</v>
          </cell>
          <cell r="Q445">
            <v>0</v>
          </cell>
          <cell r="R445">
            <v>0</v>
          </cell>
          <cell r="S445">
            <v>0</v>
          </cell>
          <cell r="T445">
            <v>0</v>
          </cell>
          <cell r="U445">
            <v>0</v>
          </cell>
          <cell r="V445">
            <v>1000</v>
          </cell>
          <cell r="W445">
            <v>5000</v>
          </cell>
          <cell r="X445">
            <v>0</v>
          </cell>
          <cell r="Y445">
            <v>0</v>
          </cell>
          <cell r="AA445">
            <v>0</v>
          </cell>
          <cell r="AC445">
            <v>0</v>
          </cell>
          <cell r="AE445">
            <v>0</v>
          </cell>
          <cell r="AG445">
            <v>0</v>
          </cell>
          <cell r="AI445">
            <v>0</v>
          </cell>
          <cell r="AK445">
            <v>0</v>
          </cell>
          <cell r="AM445">
            <v>0</v>
          </cell>
          <cell r="AO445">
            <v>0</v>
          </cell>
          <cell r="AQ445">
            <v>0</v>
          </cell>
          <cell r="AR445">
            <v>0</v>
          </cell>
          <cell r="AS445">
            <v>0</v>
          </cell>
          <cell r="AT445">
            <v>0</v>
          </cell>
          <cell r="AX445">
            <v>0</v>
          </cell>
          <cell r="AY445">
            <v>0</v>
          </cell>
          <cell r="AZ445">
            <v>0</v>
          </cell>
          <cell r="BA445">
            <v>0</v>
          </cell>
          <cell r="BB445">
            <v>0</v>
          </cell>
          <cell r="BC445">
            <v>0</v>
          </cell>
          <cell r="BD445">
            <v>0</v>
          </cell>
          <cell r="BE445">
            <v>0</v>
          </cell>
          <cell r="BF445">
            <v>0</v>
          </cell>
        </row>
        <row r="446">
          <cell r="A446">
            <v>283</v>
          </cell>
          <cell r="B446" t="str">
            <v>2.3.2</v>
          </cell>
          <cell r="C446" t="str">
            <v>DN 200</v>
          </cell>
          <cell r="D446" t="str">
            <v>m</v>
          </cell>
          <cell r="E446">
            <v>70</v>
          </cell>
          <cell r="F446">
            <v>12</v>
          </cell>
          <cell r="G446">
            <v>840</v>
          </cell>
          <cell r="H446">
            <v>0</v>
          </cell>
          <cell r="I446">
            <v>0</v>
          </cell>
          <cell r="J446">
            <v>0</v>
          </cell>
          <cell r="K446">
            <v>0</v>
          </cell>
          <cell r="L446">
            <v>0</v>
          </cell>
          <cell r="M446">
            <v>70</v>
          </cell>
          <cell r="N446">
            <v>12</v>
          </cell>
          <cell r="O446">
            <v>840</v>
          </cell>
          <cell r="P446">
            <v>0</v>
          </cell>
          <cell r="Q446">
            <v>0</v>
          </cell>
          <cell r="R446">
            <v>0</v>
          </cell>
          <cell r="S446">
            <v>0</v>
          </cell>
          <cell r="T446">
            <v>0</v>
          </cell>
          <cell r="U446">
            <v>0</v>
          </cell>
          <cell r="V446">
            <v>70</v>
          </cell>
          <cell r="W446">
            <v>840</v>
          </cell>
          <cell r="X446">
            <v>0</v>
          </cell>
          <cell r="Y446">
            <v>0</v>
          </cell>
          <cell r="AA446">
            <v>0</v>
          </cell>
          <cell r="AC446">
            <v>0</v>
          </cell>
          <cell r="AE446">
            <v>0</v>
          </cell>
          <cell r="AG446">
            <v>0</v>
          </cell>
          <cell r="AI446">
            <v>0</v>
          </cell>
          <cell r="AK446">
            <v>0</v>
          </cell>
          <cell r="AM446">
            <v>0</v>
          </cell>
          <cell r="AO446">
            <v>0</v>
          </cell>
          <cell r="AQ446">
            <v>0</v>
          </cell>
          <cell r="AR446">
            <v>0</v>
          </cell>
          <cell r="AS446">
            <v>0</v>
          </cell>
          <cell r="AT446">
            <v>0</v>
          </cell>
          <cell r="AX446">
            <v>0</v>
          </cell>
          <cell r="AY446">
            <v>0</v>
          </cell>
          <cell r="AZ446">
            <v>0</v>
          </cell>
          <cell r="BA446">
            <v>0</v>
          </cell>
          <cell r="BB446">
            <v>0</v>
          </cell>
          <cell r="BC446">
            <v>0</v>
          </cell>
          <cell r="BD446">
            <v>0</v>
          </cell>
          <cell r="BE446">
            <v>0</v>
          </cell>
          <cell r="BF446">
            <v>0</v>
          </cell>
        </row>
        <row r="447">
          <cell r="A447">
            <v>284</v>
          </cell>
          <cell r="B447" t="str">
            <v>2.3.3</v>
          </cell>
          <cell r="C447" t="str">
            <v>DN 250</v>
          </cell>
          <cell r="D447" t="str">
            <v>m</v>
          </cell>
          <cell r="E447">
            <v>1150</v>
          </cell>
          <cell r="F447">
            <v>12</v>
          </cell>
          <cell r="G447">
            <v>13800</v>
          </cell>
          <cell r="H447">
            <v>0</v>
          </cell>
          <cell r="I447">
            <v>0</v>
          </cell>
          <cell r="J447">
            <v>0</v>
          </cell>
          <cell r="K447">
            <v>0</v>
          </cell>
          <cell r="L447">
            <v>0</v>
          </cell>
          <cell r="M447">
            <v>1150</v>
          </cell>
          <cell r="N447">
            <v>12</v>
          </cell>
          <cell r="O447">
            <v>13800</v>
          </cell>
          <cell r="P447">
            <v>0</v>
          </cell>
          <cell r="Q447">
            <v>0</v>
          </cell>
          <cell r="R447">
            <v>0</v>
          </cell>
          <cell r="S447">
            <v>0</v>
          </cell>
          <cell r="T447">
            <v>0</v>
          </cell>
          <cell r="U447">
            <v>0</v>
          </cell>
          <cell r="V447">
            <v>1150</v>
          </cell>
          <cell r="W447">
            <v>13800</v>
          </cell>
          <cell r="X447">
            <v>0</v>
          </cell>
          <cell r="Y447">
            <v>0</v>
          </cell>
          <cell r="AA447">
            <v>0</v>
          </cell>
          <cell r="AC447">
            <v>0</v>
          </cell>
          <cell r="AE447">
            <v>0</v>
          </cell>
          <cell r="AG447">
            <v>0</v>
          </cell>
          <cell r="AI447">
            <v>0</v>
          </cell>
          <cell r="AK447">
            <v>0</v>
          </cell>
          <cell r="AM447">
            <v>0</v>
          </cell>
          <cell r="AO447">
            <v>0</v>
          </cell>
          <cell r="AQ447">
            <v>0</v>
          </cell>
          <cell r="AR447">
            <v>0</v>
          </cell>
          <cell r="AS447">
            <v>0</v>
          </cell>
          <cell r="AT447">
            <v>0</v>
          </cell>
          <cell r="AX447">
            <v>0</v>
          </cell>
          <cell r="AY447">
            <v>0</v>
          </cell>
          <cell r="AZ447">
            <v>0</v>
          </cell>
          <cell r="BA447">
            <v>0</v>
          </cell>
          <cell r="BB447">
            <v>0</v>
          </cell>
          <cell r="BC447">
            <v>0</v>
          </cell>
          <cell r="BD447">
            <v>0</v>
          </cell>
          <cell r="BE447">
            <v>0</v>
          </cell>
          <cell r="BF447">
            <v>0</v>
          </cell>
        </row>
        <row r="448">
          <cell r="A448">
            <v>285</v>
          </cell>
          <cell r="B448" t="str">
            <v>2.3.4</v>
          </cell>
          <cell r="C448" t="str">
            <v>DN 400</v>
          </cell>
          <cell r="D448" t="str">
            <v>m</v>
          </cell>
          <cell r="E448">
            <v>305</v>
          </cell>
          <cell r="F448">
            <v>12</v>
          </cell>
          <cell r="G448">
            <v>3660</v>
          </cell>
          <cell r="H448">
            <v>0</v>
          </cell>
          <cell r="I448">
            <v>0</v>
          </cell>
          <cell r="J448">
            <v>0</v>
          </cell>
          <cell r="K448">
            <v>0</v>
          </cell>
          <cell r="L448">
            <v>0</v>
          </cell>
          <cell r="M448">
            <v>305</v>
          </cell>
          <cell r="N448">
            <v>12</v>
          </cell>
          <cell r="O448">
            <v>3660</v>
          </cell>
          <cell r="P448">
            <v>0</v>
          </cell>
          <cell r="Q448">
            <v>0</v>
          </cell>
          <cell r="R448">
            <v>0</v>
          </cell>
          <cell r="S448">
            <v>0</v>
          </cell>
          <cell r="T448">
            <v>0</v>
          </cell>
          <cell r="U448">
            <v>0</v>
          </cell>
          <cell r="V448">
            <v>305</v>
          </cell>
          <cell r="W448">
            <v>3660</v>
          </cell>
          <cell r="X448">
            <v>0</v>
          </cell>
          <cell r="Y448">
            <v>0</v>
          </cell>
          <cell r="AA448">
            <v>0</v>
          </cell>
          <cell r="AC448">
            <v>0</v>
          </cell>
          <cell r="AE448">
            <v>0</v>
          </cell>
          <cell r="AG448">
            <v>0</v>
          </cell>
          <cell r="AI448">
            <v>0</v>
          </cell>
          <cell r="AK448">
            <v>0</v>
          </cell>
          <cell r="AM448">
            <v>0</v>
          </cell>
          <cell r="AO448">
            <v>0</v>
          </cell>
          <cell r="AQ448">
            <v>0</v>
          </cell>
          <cell r="AR448">
            <v>0</v>
          </cell>
          <cell r="AS448">
            <v>0</v>
          </cell>
          <cell r="AT448">
            <v>0</v>
          </cell>
          <cell r="AX448">
            <v>0</v>
          </cell>
          <cell r="AY448">
            <v>0</v>
          </cell>
          <cell r="AZ448">
            <v>0</v>
          </cell>
          <cell r="BA448">
            <v>0</v>
          </cell>
          <cell r="BB448">
            <v>0</v>
          </cell>
          <cell r="BC448">
            <v>0</v>
          </cell>
          <cell r="BD448">
            <v>0</v>
          </cell>
          <cell r="BE448">
            <v>0</v>
          </cell>
          <cell r="BF448">
            <v>0</v>
          </cell>
        </row>
        <row r="449">
          <cell r="A449">
            <v>286</v>
          </cell>
          <cell r="B449" t="str">
            <v>2.3.5</v>
          </cell>
          <cell r="C449" t="str">
            <v>Repair of detected leaks as specified on large bore pipes (&gt;400)</v>
          </cell>
          <cell r="D449" t="str">
            <v>pc</v>
          </cell>
          <cell r="E449">
            <v>20</v>
          </cell>
          <cell r="F449">
            <v>1210</v>
          </cell>
          <cell r="G449">
            <v>24200</v>
          </cell>
          <cell r="H449">
            <v>0</v>
          </cell>
          <cell r="I449">
            <v>0</v>
          </cell>
          <cell r="J449">
            <v>0</v>
          </cell>
          <cell r="K449">
            <v>0</v>
          </cell>
          <cell r="L449">
            <v>0</v>
          </cell>
          <cell r="M449">
            <v>20</v>
          </cell>
          <cell r="N449">
            <v>1210</v>
          </cell>
          <cell r="O449">
            <v>24200</v>
          </cell>
          <cell r="P449">
            <v>0</v>
          </cell>
          <cell r="Q449">
            <v>0</v>
          </cell>
          <cell r="R449">
            <v>0</v>
          </cell>
          <cell r="S449">
            <v>0</v>
          </cell>
          <cell r="T449">
            <v>0</v>
          </cell>
          <cell r="U449">
            <v>0</v>
          </cell>
          <cell r="V449">
            <v>20</v>
          </cell>
          <cell r="W449">
            <v>24200</v>
          </cell>
          <cell r="X449">
            <v>0</v>
          </cell>
          <cell r="Y449">
            <v>0</v>
          </cell>
          <cell r="AA449">
            <v>0</v>
          </cell>
          <cell r="AC449">
            <v>0</v>
          </cell>
          <cell r="AE449">
            <v>0</v>
          </cell>
          <cell r="AG449">
            <v>0</v>
          </cell>
          <cell r="AI449">
            <v>0</v>
          </cell>
          <cell r="AK449">
            <v>0</v>
          </cell>
          <cell r="AM449">
            <v>0</v>
          </cell>
          <cell r="AO449">
            <v>0</v>
          </cell>
          <cell r="AQ449">
            <v>0</v>
          </cell>
          <cell r="AR449">
            <v>0</v>
          </cell>
          <cell r="AS449">
            <v>0</v>
          </cell>
          <cell r="AT449">
            <v>0</v>
          </cell>
          <cell r="AX449">
            <v>0</v>
          </cell>
          <cell r="AY449">
            <v>0</v>
          </cell>
          <cell r="AZ449">
            <v>0</v>
          </cell>
          <cell r="BA449">
            <v>0</v>
          </cell>
          <cell r="BB449">
            <v>0</v>
          </cell>
          <cell r="BC449">
            <v>0</v>
          </cell>
          <cell r="BD449">
            <v>0</v>
          </cell>
          <cell r="BE449">
            <v>0</v>
          </cell>
          <cell r="BF449">
            <v>0</v>
          </cell>
        </row>
        <row r="450">
          <cell r="A450">
            <v>287</v>
          </cell>
          <cell r="B450" t="str">
            <v>2.3.6</v>
          </cell>
          <cell r="C450" t="str">
            <v>Repair of detected leaks as specified on small bore pipes (&lt;400)</v>
          </cell>
          <cell r="D450" t="str">
            <v>pc</v>
          </cell>
          <cell r="E450">
            <v>50</v>
          </cell>
          <cell r="F450">
            <v>565</v>
          </cell>
          <cell r="G450">
            <v>28250</v>
          </cell>
          <cell r="H450">
            <v>0</v>
          </cell>
          <cell r="I450">
            <v>0</v>
          </cell>
          <cell r="J450">
            <v>0</v>
          </cell>
          <cell r="K450">
            <v>0</v>
          </cell>
          <cell r="L450">
            <v>0</v>
          </cell>
          <cell r="M450">
            <v>50</v>
          </cell>
          <cell r="N450">
            <v>565</v>
          </cell>
          <cell r="O450">
            <v>28250</v>
          </cell>
          <cell r="P450">
            <v>0</v>
          </cell>
          <cell r="Q450">
            <v>0</v>
          </cell>
          <cell r="R450">
            <v>0</v>
          </cell>
          <cell r="S450">
            <v>0</v>
          </cell>
          <cell r="T450">
            <v>0</v>
          </cell>
          <cell r="U450">
            <v>0</v>
          </cell>
          <cell r="V450">
            <v>50</v>
          </cell>
          <cell r="W450">
            <v>28250</v>
          </cell>
          <cell r="X450">
            <v>0</v>
          </cell>
          <cell r="Y450">
            <v>0</v>
          </cell>
          <cell r="AA450">
            <v>0</v>
          </cell>
          <cell r="AC450">
            <v>0</v>
          </cell>
          <cell r="AE450">
            <v>0</v>
          </cell>
          <cell r="AG450">
            <v>0</v>
          </cell>
          <cell r="AI450">
            <v>0</v>
          </cell>
          <cell r="AK450">
            <v>0</v>
          </cell>
          <cell r="AM450">
            <v>0</v>
          </cell>
          <cell r="AO450">
            <v>0</v>
          </cell>
          <cell r="AQ450">
            <v>0</v>
          </cell>
          <cell r="AR450">
            <v>0</v>
          </cell>
          <cell r="AS450">
            <v>0</v>
          </cell>
          <cell r="AT450">
            <v>0</v>
          </cell>
          <cell r="AX450">
            <v>0</v>
          </cell>
          <cell r="AY450">
            <v>0</v>
          </cell>
          <cell r="AZ450">
            <v>0</v>
          </cell>
          <cell r="BA450">
            <v>0</v>
          </cell>
          <cell r="BB450">
            <v>0</v>
          </cell>
          <cell r="BC450">
            <v>0</v>
          </cell>
          <cell r="BD450">
            <v>0</v>
          </cell>
          <cell r="BE450">
            <v>0</v>
          </cell>
          <cell r="BF450">
            <v>0</v>
          </cell>
        </row>
        <row r="451">
          <cell r="B451" t="str">
            <v>2.4</v>
          </cell>
          <cell r="C451" t="str">
            <v>Gate valves</v>
          </cell>
          <cell r="Z451" t="str">
            <v>x</v>
          </cell>
        </row>
        <row r="452">
          <cell r="C452" t="str">
            <v>Supply and installation underground of Double Flanged Gate Valve, include for all works, rigid spindle with tube, surface box, base plate, indicator plate, corrosion protection etc, .Additional fittings (flange adaptors etc,..) are covered by the items un</v>
          </cell>
          <cell r="Z452" t="str">
            <v>x</v>
          </cell>
        </row>
        <row r="453">
          <cell r="A453">
            <v>288</v>
          </cell>
          <cell r="B453" t="str">
            <v>2.4.1</v>
          </cell>
          <cell r="C453" t="str">
            <v>DN 100</v>
          </cell>
          <cell r="D453" t="str">
            <v>pc</v>
          </cell>
          <cell r="E453">
            <v>35</v>
          </cell>
          <cell r="F453">
            <v>132.6</v>
          </cell>
          <cell r="G453">
            <v>4641</v>
          </cell>
          <cell r="H453">
            <v>0</v>
          </cell>
          <cell r="I453">
            <v>0</v>
          </cell>
          <cell r="J453">
            <v>0</v>
          </cell>
          <cell r="K453">
            <v>0</v>
          </cell>
          <cell r="L453">
            <v>0</v>
          </cell>
          <cell r="M453">
            <v>35</v>
          </cell>
          <cell r="N453">
            <v>132.6</v>
          </cell>
          <cell r="O453">
            <v>4641</v>
          </cell>
          <cell r="P453">
            <v>40</v>
          </cell>
          <cell r="Q453">
            <v>5304</v>
          </cell>
          <cell r="R453">
            <v>0</v>
          </cell>
          <cell r="S453">
            <v>0</v>
          </cell>
          <cell r="T453">
            <v>40</v>
          </cell>
          <cell r="U453">
            <v>5304</v>
          </cell>
          <cell r="V453">
            <v>-5</v>
          </cell>
          <cell r="W453">
            <v>-663</v>
          </cell>
          <cell r="X453">
            <v>0</v>
          </cell>
          <cell r="Y453">
            <v>0</v>
          </cell>
          <cell r="AA453">
            <v>0</v>
          </cell>
          <cell r="AB453">
            <v>1</v>
          </cell>
          <cell r="AC453">
            <v>132.6</v>
          </cell>
          <cell r="AD453">
            <v>10</v>
          </cell>
          <cell r="AE453">
            <v>1326</v>
          </cell>
          <cell r="AF453">
            <v>13</v>
          </cell>
          <cell r="AG453">
            <v>1723.8</v>
          </cell>
          <cell r="AH453">
            <v>8</v>
          </cell>
          <cell r="AI453">
            <v>1060.8</v>
          </cell>
          <cell r="AJ453">
            <v>8</v>
          </cell>
          <cell r="AK453">
            <v>1060.8</v>
          </cell>
          <cell r="AM453">
            <v>0</v>
          </cell>
          <cell r="AO453">
            <v>0</v>
          </cell>
          <cell r="AQ453">
            <v>0</v>
          </cell>
          <cell r="AR453">
            <v>0</v>
          </cell>
          <cell r="AS453">
            <v>0</v>
          </cell>
          <cell r="AT453">
            <v>0</v>
          </cell>
          <cell r="AX453">
            <v>0</v>
          </cell>
          <cell r="AY453">
            <v>0</v>
          </cell>
          <cell r="AZ453">
            <v>0</v>
          </cell>
          <cell r="BA453">
            <v>0</v>
          </cell>
          <cell r="BB453">
            <v>0</v>
          </cell>
          <cell r="BC453">
            <v>0</v>
          </cell>
          <cell r="BD453">
            <v>0</v>
          </cell>
          <cell r="BE453">
            <v>0</v>
          </cell>
          <cell r="BF453">
            <v>0</v>
          </cell>
        </row>
        <row r="454">
          <cell r="A454">
            <v>289</v>
          </cell>
          <cell r="B454" t="str">
            <v>2.4.2</v>
          </cell>
          <cell r="C454" t="str">
            <v>DN 150</v>
          </cell>
          <cell r="D454" t="str">
            <v>pc</v>
          </cell>
          <cell r="E454">
            <v>25</v>
          </cell>
          <cell r="F454">
            <v>191.23</v>
          </cell>
          <cell r="G454">
            <v>4780.75</v>
          </cell>
          <cell r="H454">
            <v>0</v>
          </cell>
          <cell r="I454">
            <v>0</v>
          </cell>
          <cell r="J454">
            <v>0</v>
          </cell>
          <cell r="K454">
            <v>0</v>
          </cell>
          <cell r="L454">
            <v>0</v>
          </cell>
          <cell r="M454">
            <v>25</v>
          </cell>
          <cell r="N454">
            <v>191.23</v>
          </cell>
          <cell r="O454">
            <v>4780.75</v>
          </cell>
          <cell r="P454">
            <v>26</v>
          </cell>
          <cell r="Q454">
            <v>4971.9799999999996</v>
          </cell>
          <cell r="R454">
            <v>0</v>
          </cell>
          <cell r="S454">
            <v>0</v>
          </cell>
          <cell r="T454">
            <v>26</v>
          </cell>
          <cell r="U454">
            <v>4971.9799999999996</v>
          </cell>
          <cell r="V454">
            <v>-1</v>
          </cell>
          <cell r="W454">
            <v>-191.22999999999956</v>
          </cell>
          <cell r="X454">
            <v>0</v>
          </cell>
          <cell r="Y454">
            <v>0</v>
          </cell>
          <cell r="AA454">
            <v>0</v>
          </cell>
          <cell r="AB454">
            <v>5</v>
          </cell>
          <cell r="AC454">
            <v>956.15</v>
          </cell>
          <cell r="AD454">
            <v>3</v>
          </cell>
          <cell r="AE454">
            <v>573.69000000000005</v>
          </cell>
          <cell r="AF454">
            <v>7</v>
          </cell>
          <cell r="AG454">
            <v>1338.61</v>
          </cell>
          <cell r="AH454">
            <v>8</v>
          </cell>
          <cell r="AI454">
            <v>1529.84</v>
          </cell>
          <cell r="AJ454">
            <v>3</v>
          </cell>
          <cell r="AK454">
            <v>573.69000000000005</v>
          </cell>
          <cell r="AM454">
            <v>0</v>
          </cell>
          <cell r="AO454">
            <v>0</v>
          </cell>
          <cell r="AQ454">
            <v>0</v>
          </cell>
          <cell r="AR454">
            <v>0</v>
          </cell>
          <cell r="AS454">
            <v>0</v>
          </cell>
          <cell r="AT454">
            <v>0</v>
          </cell>
          <cell r="AX454">
            <v>0</v>
          </cell>
          <cell r="AY454">
            <v>0</v>
          </cell>
          <cell r="AZ454">
            <v>0</v>
          </cell>
          <cell r="BA454">
            <v>0</v>
          </cell>
          <cell r="BB454">
            <v>0</v>
          </cell>
          <cell r="BC454">
            <v>0</v>
          </cell>
          <cell r="BD454">
            <v>0</v>
          </cell>
          <cell r="BE454">
            <v>0</v>
          </cell>
          <cell r="BF454">
            <v>0</v>
          </cell>
        </row>
        <row r="455">
          <cell r="A455">
            <v>290</v>
          </cell>
          <cell r="B455" t="str">
            <v>2.4.3</v>
          </cell>
          <cell r="C455" t="str">
            <v>DN 200</v>
          </cell>
          <cell r="D455" t="str">
            <v>pc</v>
          </cell>
          <cell r="E455">
            <v>23</v>
          </cell>
          <cell r="F455">
            <v>268.89999999999998</v>
          </cell>
          <cell r="G455">
            <v>6184.7</v>
          </cell>
          <cell r="H455">
            <v>0</v>
          </cell>
          <cell r="I455">
            <v>0</v>
          </cell>
          <cell r="J455">
            <v>0</v>
          </cell>
          <cell r="K455">
            <v>0</v>
          </cell>
          <cell r="L455">
            <v>0</v>
          </cell>
          <cell r="M455">
            <v>23</v>
          </cell>
          <cell r="N455">
            <v>268.89999999999998</v>
          </cell>
          <cell r="O455">
            <v>6184.7</v>
          </cell>
          <cell r="P455">
            <v>20</v>
          </cell>
          <cell r="Q455">
            <v>5378</v>
          </cell>
          <cell r="R455">
            <v>0</v>
          </cell>
          <cell r="S455">
            <v>0</v>
          </cell>
          <cell r="T455">
            <v>20</v>
          </cell>
          <cell r="U455">
            <v>5378</v>
          </cell>
          <cell r="V455">
            <v>3</v>
          </cell>
          <cell r="W455">
            <v>806.69999999999982</v>
          </cell>
          <cell r="X455">
            <v>0</v>
          </cell>
          <cell r="Y455">
            <v>0</v>
          </cell>
          <cell r="AA455">
            <v>0</v>
          </cell>
          <cell r="AB455">
            <v>3</v>
          </cell>
          <cell r="AC455">
            <v>806.7</v>
          </cell>
          <cell r="AD455">
            <v>5</v>
          </cell>
          <cell r="AE455">
            <v>1344.5</v>
          </cell>
          <cell r="AF455">
            <v>5</v>
          </cell>
          <cell r="AG455">
            <v>1344.5</v>
          </cell>
          <cell r="AH455">
            <v>5</v>
          </cell>
          <cell r="AI455">
            <v>1344.5</v>
          </cell>
          <cell r="AJ455">
            <v>2</v>
          </cell>
          <cell r="AK455">
            <v>537.79999999999995</v>
          </cell>
          <cell r="AM455">
            <v>0</v>
          </cell>
          <cell r="AO455">
            <v>0</v>
          </cell>
          <cell r="AQ455">
            <v>0</v>
          </cell>
          <cell r="AR455">
            <v>0</v>
          </cell>
          <cell r="AS455">
            <v>0</v>
          </cell>
          <cell r="AT455">
            <v>0</v>
          </cell>
          <cell r="AX455">
            <v>0</v>
          </cell>
          <cell r="AY455">
            <v>0</v>
          </cell>
          <cell r="AZ455">
            <v>0</v>
          </cell>
          <cell r="BA455">
            <v>0</v>
          </cell>
          <cell r="BB455">
            <v>0</v>
          </cell>
          <cell r="BC455">
            <v>0</v>
          </cell>
          <cell r="BD455">
            <v>0</v>
          </cell>
          <cell r="BE455">
            <v>0</v>
          </cell>
          <cell r="BF455">
            <v>0</v>
          </cell>
        </row>
        <row r="456">
          <cell r="A456">
            <v>291</v>
          </cell>
          <cell r="B456" t="str">
            <v>2.4.4</v>
          </cell>
          <cell r="C456" t="str">
            <v>DN 300</v>
          </cell>
          <cell r="D456" t="str">
            <v>pc</v>
          </cell>
          <cell r="E456">
            <v>9</v>
          </cell>
          <cell r="F456">
            <v>516</v>
          </cell>
          <cell r="G456">
            <v>4644</v>
          </cell>
          <cell r="H456">
            <v>0</v>
          </cell>
          <cell r="I456">
            <v>0</v>
          </cell>
          <cell r="J456">
            <v>0</v>
          </cell>
          <cell r="K456">
            <v>0</v>
          </cell>
          <cell r="L456">
            <v>0</v>
          </cell>
          <cell r="M456">
            <v>9</v>
          </cell>
          <cell r="N456">
            <v>516</v>
          </cell>
          <cell r="O456">
            <v>4644</v>
          </cell>
          <cell r="P456">
            <v>11</v>
          </cell>
          <cell r="Q456">
            <v>5676</v>
          </cell>
          <cell r="R456">
            <v>0</v>
          </cell>
          <cell r="S456">
            <v>0</v>
          </cell>
          <cell r="T456">
            <v>11</v>
          </cell>
          <cell r="U456">
            <v>5676</v>
          </cell>
          <cell r="V456">
            <v>-2</v>
          </cell>
          <cell r="W456">
            <v>-1032</v>
          </cell>
          <cell r="X456">
            <v>0</v>
          </cell>
          <cell r="Y456">
            <v>0</v>
          </cell>
          <cell r="AA456">
            <v>0</v>
          </cell>
          <cell r="AB456">
            <v>1</v>
          </cell>
          <cell r="AC456">
            <v>516</v>
          </cell>
          <cell r="AD456">
            <v>1</v>
          </cell>
          <cell r="AE456">
            <v>516</v>
          </cell>
          <cell r="AF456">
            <v>2</v>
          </cell>
          <cell r="AG456">
            <v>1032</v>
          </cell>
          <cell r="AH456">
            <v>6</v>
          </cell>
          <cell r="AI456">
            <v>3096</v>
          </cell>
          <cell r="AJ456">
            <v>1</v>
          </cell>
          <cell r="AK456">
            <v>516</v>
          </cell>
          <cell r="AM456">
            <v>0</v>
          </cell>
          <cell r="AO456">
            <v>0</v>
          </cell>
          <cell r="AQ456">
            <v>0</v>
          </cell>
          <cell r="AR456">
            <v>0</v>
          </cell>
          <cell r="AS456">
            <v>0</v>
          </cell>
          <cell r="AT456">
            <v>0</v>
          </cell>
          <cell r="AX456">
            <v>0</v>
          </cell>
          <cell r="AY456">
            <v>0</v>
          </cell>
          <cell r="AZ456">
            <v>0</v>
          </cell>
          <cell r="BA456">
            <v>0</v>
          </cell>
          <cell r="BB456">
            <v>0</v>
          </cell>
          <cell r="BC456">
            <v>0</v>
          </cell>
          <cell r="BD456">
            <v>0</v>
          </cell>
          <cell r="BE456">
            <v>0</v>
          </cell>
          <cell r="BF456">
            <v>0</v>
          </cell>
        </row>
        <row r="457">
          <cell r="B457" t="str">
            <v>2.5</v>
          </cell>
          <cell r="C457" t="str">
            <v>Butterfly valves</v>
          </cell>
          <cell r="Z457" t="str">
            <v>x</v>
          </cell>
        </row>
        <row r="458">
          <cell r="C458" t="str">
            <v>Supply and installation underground of Double Flanged Butterfly Valve, include for all works, rigid spindle with tube, surface box, base plate, indicator plate, corrosion protection etc, .Additional fittings (flange adaptors etc,..) are covered by the ite</v>
          </cell>
          <cell r="Z458" t="str">
            <v>x</v>
          </cell>
        </row>
        <row r="459">
          <cell r="B459" t="str">
            <v>2.6</v>
          </cell>
          <cell r="C459" t="str">
            <v>Air valves</v>
          </cell>
          <cell r="Z459" t="str">
            <v>x</v>
          </cell>
        </row>
        <row r="460">
          <cell r="B460" t="str">
            <v>2.7</v>
          </cell>
          <cell r="C460" t="str">
            <v>Pressure reducing and flow limiting valves</v>
          </cell>
          <cell r="Z460" t="str">
            <v>x</v>
          </cell>
        </row>
        <row r="461">
          <cell r="C461" t="str">
            <v>Supply and installation of pressure reducing (flow limiting) valves in concrete chambers, as per specification in standard drawings, the item covering: 
all civil works (concrete works, earthworks for valves and chamber)
related design (reinforcement draw</v>
          </cell>
          <cell r="Z461" t="str">
            <v>x</v>
          </cell>
        </row>
        <row r="462">
          <cell r="B462" t="str">
            <v>2.8</v>
          </cell>
          <cell r="C462" t="str">
            <v>Hydrants</v>
          </cell>
          <cell r="Z462" t="str">
            <v>x</v>
          </cell>
        </row>
        <row r="463">
          <cell r="A463">
            <v>292</v>
          </cell>
          <cell r="C463" t="str">
            <v>Supply and installation of hydrants (DN 80), including surface box, base plate (in concrete slab if necessary), indicator plate etc., as per specification and drawings; the item also covering the connecting line (DN 80) from the main supply line with nece</v>
          </cell>
          <cell r="D463" t="str">
            <v>pc</v>
          </cell>
          <cell r="E463">
            <v>80</v>
          </cell>
          <cell r="F463">
            <v>883.2</v>
          </cell>
          <cell r="G463">
            <v>70656</v>
          </cell>
          <cell r="H463">
            <v>0</v>
          </cell>
          <cell r="I463">
            <v>0</v>
          </cell>
          <cell r="J463">
            <v>0</v>
          </cell>
          <cell r="K463">
            <v>0</v>
          </cell>
          <cell r="L463">
            <v>0</v>
          </cell>
          <cell r="M463">
            <v>80</v>
          </cell>
          <cell r="N463">
            <v>883.2</v>
          </cell>
          <cell r="O463">
            <v>70656</v>
          </cell>
          <cell r="P463">
            <v>40</v>
          </cell>
          <cell r="Q463">
            <v>35327.999999999993</v>
          </cell>
          <cell r="R463">
            <v>0</v>
          </cell>
          <cell r="S463">
            <v>0</v>
          </cell>
          <cell r="T463">
            <v>40</v>
          </cell>
          <cell r="U463">
            <v>35327.999999999993</v>
          </cell>
          <cell r="V463">
            <v>40</v>
          </cell>
          <cell r="W463">
            <v>35328.000000000007</v>
          </cell>
          <cell r="X463">
            <v>0</v>
          </cell>
          <cell r="Y463">
            <v>0</v>
          </cell>
          <cell r="AA463">
            <v>0</v>
          </cell>
          <cell r="AB463">
            <v>5</v>
          </cell>
          <cell r="AC463">
            <v>4416</v>
          </cell>
          <cell r="AD463">
            <v>4</v>
          </cell>
          <cell r="AE463">
            <v>3532.8</v>
          </cell>
          <cell r="AF463">
            <v>10</v>
          </cell>
          <cell r="AG463">
            <v>8832</v>
          </cell>
          <cell r="AH463">
            <v>12</v>
          </cell>
          <cell r="AI463">
            <v>10598.4</v>
          </cell>
          <cell r="AJ463">
            <v>8</v>
          </cell>
          <cell r="AK463">
            <v>7065.6</v>
          </cell>
          <cell r="AL463">
            <v>1</v>
          </cell>
          <cell r="AM463">
            <v>883.2</v>
          </cell>
          <cell r="AO463">
            <v>0</v>
          </cell>
          <cell r="AQ463">
            <v>0</v>
          </cell>
          <cell r="AR463">
            <v>0</v>
          </cell>
          <cell r="AS463">
            <v>0</v>
          </cell>
          <cell r="AT463">
            <v>0</v>
          </cell>
          <cell r="AX463">
            <v>0</v>
          </cell>
          <cell r="AY463">
            <v>0</v>
          </cell>
          <cell r="AZ463">
            <v>0</v>
          </cell>
          <cell r="BA463">
            <v>0</v>
          </cell>
          <cell r="BB463">
            <v>0</v>
          </cell>
          <cell r="BC463">
            <v>0</v>
          </cell>
          <cell r="BD463">
            <v>0</v>
          </cell>
          <cell r="BE463">
            <v>0</v>
          </cell>
          <cell r="BF463">
            <v>0</v>
          </cell>
        </row>
        <row r="464">
          <cell r="B464" t="str">
            <v>2.9</v>
          </cell>
          <cell r="C464" t="str">
            <v>Zone metering chambers</v>
          </cell>
          <cell r="Z464" t="str">
            <v>x</v>
          </cell>
        </row>
        <row r="465">
          <cell r="C465" t="str">
            <v>All works for construction of zone metering chamber, including excavation, civil works, supply and placing of reinforced concrete class C30/37, reinstatement of area, structural design and provision of reinforcement drawings, as well as apurtenant mechani</v>
          </cell>
          <cell r="Z465" t="str">
            <v>x</v>
          </cell>
        </row>
        <row r="466">
          <cell r="B466" t="str">
            <v>2.10</v>
          </cell>
          <cell r="C466" t="str">
            <v>Miscellaneous extra works to trenching and pipe laying</v>
          </cell>
          <cell r="Z466" t="str">
            <v>x</v>
          </cell>
        </row>
        <row r="467">
          <cell r="B467" t="str">
            <v>2.10.0</v>
          </cell>
          <cell r="C467" t="str">
            <v>Additional underground water meter chambers as specified for house connections, (bulk water meters), used for dead end lines of connected areas not part of Batumi. The item covering all costs for water meter installation set, and manhole incl. cover.</v>
          </cell>
          <cell r="Z467" t="str">
            <v>x</v>
          </cell>
        </row>
        <row r="468">
          <cell r="B468" t="str">
            <v>2.10.1</v>
          </cell>
          <cell r="C468" t="str">
            <v>Extra to item 2.2.0 for railway crossings, including all works as required by the relevant authorities.</v>
          </cell>
          <cell r="Z468" t="str">
            <v>x</v>
          </cell>
        </row>
        <row r="469">
          <cell r="B469" t="str">
            <v>2.10.2</v>
          </cell>
          <cell r="C469" t="str">
            <v xml:space="preserve">Extra to item 2.2.0 for creek crossings, including supply of materials, pipework, fittings, installation etc., </v>
          </cell>
          <cell r="Z469" t="str">
            <v>x</v>
          </cell>
        </row>
        <row r="470">
          <cell r="A470">
            <v>293</v>
          </cell>
          <cell r="B470" t="str">
            <v>2.10.3</v>
          </cell>
          <cell r="C470" t="str">
            <v>Extra to item 2.2.0 for crossing of storm water channel with a width up to 1,2m, including all works and material  as shown on drawings.</v>
          </cell>
          <cell r="D470" t="str">
            <v>pc</v>
          </cell>
          <cell r="E470">
            <v>25</v>
          </cell>
          <cell r="F470">
            <v>5000</v>
          </cell>
          <cell r="G470">
            <v>125000</v>
          </cell>
          <cell r="H470">
            <v>0</v>
          </cell>
          <cell r="I470">
            <v>0</v>
          </cell>
          <cell r="J470">
            <v>0</v>
          </cell>
          <cell r="K470">
            <v>0</v>
          </cell>
          <cell r="L470">
            <v>0</v>
          </cell>
          <cell r="M470">
            <v>25</v>
          </cell>
          <cell r="N470">
            <v>5000</v>
          </cell>
          <cell r="O470">
            <v>125000</v>
          </cell>
          <cell r="P470">
            <v>25</v>
          </cell>
          <cell r="Q470">
            <v>125000</v>
          </cell>
          <cell r="R470">
            <v>0</v>
          </cell>
          <cell r="S470">
            <v>0</v>
          </cell>
          <cell r="T470">
            <v>25</v>
          </cell>
          <cell r="U470">
            <v>125000</v>
          </cell>
          <cell r="V470">
            <v>0</v>
          </cell>
          <cell r="W470">
            <v>0</v>
          </cell>
          <cell r="X470">
            <v>0</v>
          </cell>
          <cell r="Y470">
            <v>0</v>
          </cell>
          <cell r="AA470">
            <v>0</v>
          </cell>
          <cell r="AC470">
            <v>0</v>
          </cell>
          <cell r="AD470">
            <v>3</v>
          </cell>
          <cell r="AE470">
            <v>15000</v>
          </cell>
          <cell r="AF470">
            <v>18</v>
          </cell>
          <cell r="AG470">
            <v>90000</v>
          </cell>
          <cell r="AH470">
            <v>4</v>
          </cell>
          <cell r="AI470">
            <v>20000</v>
          </cell>
          <cell r="AK470">
            <v>0</v>
          </cell>
          <cell r="AM470">
            <v>0</v>
          </cell>
          <cell r="AO470">
            <v>0</v>
          </cell>
          <cell r="AQ470">
            <v>0</v>
          </cell>
          <cell r="AR470">
            <v>0</v>
          </cell>
          <cell r="AS470">
            <v>0</v>
          </cell>
          <cell r="AT470">
            <v>0</v>
          </cell>
          <cell r="AX470">
            <v>0</v>
          </cell>
          <cell r="AY470">
            <v>0</v>
          </cell>
          <cell r="AZ470">
            <v>0</v>
          </cell>
          <cell r="BA470">
            <v>0</v>
          </cell>
          <cell r="BB470">
            <v>0</v>
          </cell>
          <cell r="BC470">
            <v>0</v>
          </cell>
          <cell r="BD470">
            <v>0</v>
          </cell>
          <cell r="BE470">
            <v>0</v>
          </cell>
          <cell r="BF470">
            <v>0</v>
          </cell>
        </row>
        <row r="471">
          <cell r="A471">
            <v>294</v>
          </cell>
          <cell r="B471" t="str">
            <v>2.10.4</v>
          </cell>
          <cell r="C471" t="str">
            <v>Extra to item 2.2.0 for crossing of storm water channel with a width of more than 1,2m, including all work and material  as shown on drawings.</v>
          </cell>
          <cell r="D471" t="str">
            <v>pc</v>
          </cell>
          <cell r="E471">
            <v>12</v>
          </cell>
          <cell r="F471">
            <v>6000</v>
          </cell>
          <cell r="G471">
            <v>72000</v>
          </cell>
          <cell r="H471">
            <v>0</v>
          </cell>
          <cell r="I471">
            <v>0</v>
          </cell>
          <cell r="J471">
            <v>0</v>
          </cell>
          <cell r="K471">
            <v>0</v>
          </cell>
          <cell r="L471">
            <v>0</v>
          </cell>
          <cell r="M471">
            <v>12</v>
          </cell>
          <cell r="N471">
            <v>6000</v>
          </cell>
          <cell r="O471">
            <v>72000</v>
          </cell>
          <cell r="P471">
            <v>18</v>
          </cell>
          <cell r="Q471">
            <v>108000</v>
          </cell>
          <cell r="R471">
            <v>0</v>
          </cell>
          <cell r="S471">
            <v>0</v>
          </cell>
          <cell r="T471">
            <v>18</v>
          </cell>
          <cell r="U471">
            <v>108000</v>
          </cell>
          <cell r="V471">
            <v>-6</v>
          </cell>
          <cell r="W471">
            <v>-36000</v>
          </cell>
          <cell r="X471">
            <v>0</v>
          </cell>
          <cell r="Y471">
            <v>0</v>
          </cell>
          <cell r="AA471">
            <v>0</v>
          </cell>
          <cell r="AB471">
            <v>7</v>
          </cell>
          <cell r="AC471">
            <v>42000</v>
          </cell>
          <cell r="AD471">
            <v>0</v>
          </cell>
          <cell r="AE471">
            <v>0</v>
          </cell>
          <cell r="AF471">
            <v>5</v>
          </cell>
          <cell r="AG471">
            <v>30000</v>
          </cell>
          <cell r="AH471">
            <v>5</v>
          </cell>
          <cell r="AI471">
            <v>30000</v>
          </cell>
          <cell r="AJ471">
            <v>1</v>
          </cell>
          <cell r="AK471">
            <v>6000</v>
          </cell>
          <cell r="AM471">
            <v>0</v>
          </cell>
          <cell r="AO471">
            <v>0</v>
          </cell>
          <cell r="AQ471">
            <v>0</v>
          </cell>
          <cell r="AR471">
            <v>0</v>
          </cell>
          <cell r="AS471">
            <v>0</v>
          </cell>
          <cell r="AT471">
            <v>0</v>
          </cell>
          <cell r="AX471">
            <v>0</v>
          </cell>
          <cell r="AY471">
            <v>0</v>
          </cell>
          <cell r="AZ471">
            <v>0</v>
          </cell>
          <cell r="BA471">
            <v>0</v>
          </cell>
          <cell r="BB471">
            <v>0</v>
          </cell>
          <cell r="BC471">
            <v>0</v>
          </cell>
          <cell r="BD471">
            <v>0</v>
          </cell>
          <cell r="BE471">
            <v>0</v>
          </cell>
          <cell r="BF471">
            <v>0</v>
          </cell>
        </row>
        <row r="472">
          <cell r="A472">
            <v>295</v>
          </cell>
          <cell r="B472" t="str">
            <v>2.10.5</v>
          </cell>
          <cell r="C472" t="str">
            <v xml:space="preserve">Extra to item 2.2.0 for fixing of pipework  to existing small bridges (span not more than 25m), including all fittings, brackets, supports etc., details designed by the contractor. </v>
          </cell>
          <cell r="D472" t="str">
            <v>m</v>
          </cell>
          <cell r="E472">
            <v>25</v>
          </cell>
          <cell r="F472">
            <v>250</v>
          </cell>
          <cell r="G472">
            <v>6250</v>
          </cell>
          <cell r="H472">
            <v>0</v>
          </cell>
          <cell r="I472">
            <v>0</v>
          </cell>
          <cell r="J472">
            <v>0</v>
          </cell>
          <cell r="K472">
            <v>0</v>
          </cell>
          <cell r="L472">
            <v>0</v>
          </cell>
          <cell r="M472">
            <v>25</v>
          </cell>
          <cell r="N472">
            <v>250</v>
          </cell>
          <cell r="O472">
            <v>6250</v>
          </cell>
          <cell r="P472">
            <v>0</v>
          </cell>
          <cell r="Q472">
            <v>0</v>
          </cell>
          <cell r="R472">
            <v>0</v>
          </cell>
          <cell r="S472">
            <v>0</v>
          </cell>
          <cell r="T472">
            <v>0</v>
          </cell>
          <cell r="U472">
            <v>0</v>
          </cell>
          <cell r="V472">
            <v>25</v>
          </cell>
          <cell r="W472">
            <v>6250</v>
          </cell>
          <cell r="X472">
            <v>0</v>
          </cell>
          <cell r="Y472">
            <v>0</v>
          </cell>
          <cell r="AA472">
            <v>0</v>
          </cell>
          <cell r="AC472">
            <v>0</v>
          </cell>
          <cell r="AD472">
            <v>0</v>
          </cell>
          <cell r="AE472">
            <v>0</v>
          </cell>
          <cell r="AG472">
            <v>0</v>
          </cell>
          <cell r="AI472">
            <v>0</v>
          </cell>
          <cell r="AK472">
            <v>0</v>
          </cell>
          <cell r="AM472">
            <v>0</v>
          </cell>
          <cell r="AO472">
            <v>0</v>
          </cell>
          <cell r="AQ472">
            <v>0</v>
          </cell>
          <cell r="AR472">
            <v>0</v>
          </cell>
          <cell r="AS472">
            <v>0</v>
          </cell>
          <cell r="AT472">
            <v>0</v>
          </cell>
          <cell r="AX472">
            <v>0</v>
          </cell>
          <cell r="AY472">
            <v>0</v>
          </cell>
          <cell r="AZ472">
            <v>0</v>
          </cell>
          <cell r="BA472">
            <v>0</v>
          </cell>
          <cell r="BB472">
            <v>0</v>
          </cell>
          <cell r="BC472">
            <v>0</v>
          </cell>
          <cell r="BD472">
            <v>0</v>
          </cell>
          <cell r="BE472">
            <v>0</v>
          </cell>
          <cell r="BF472">
            <v>0</v>
          </cell>
        </row>
        <row r="473">
          <cell r="C473" t="str">
            <v>P2-C House Connections</v>
          </cell>
          <cell r="Z473" t="str">
            <v>x</v>
          </cell>
        </row>
        <row r="474">
          <cell r="B474" t="str">
            <v>3.0</v>
          </cell>
          <cell r="C474" t="str">
            <v>TRENCHING, PIPES AND FITTINGS for HC</v>
          </cell>
          <cell r="Z474" t="str">
            <v>x</v>
          </cell>
        </row>
        <row r="475">
          <cell r="C475" t="str">
            <v>The following items combine a variety of works such as earthworks, civil works, supplies, mechanical works for pipe laying, testing, destroying of existing pipes, crossing and reinstatement of other underground communications, etc,…All costs are deemed to</v>
          </cell>
          <cell r="Z475" t="str">
            <v>x</v>
          </cell>
        </row>
        <row r="476">
          <cell r="B476" t="str">
            <v>3.1</v>
          </cell>
          <cell r="C476" t="str">
            <v>Surface cutting and reinstatement for HC</v>
          </cell>
          <cell r="Z476" t="str">
            <v>x</v>
          </cell>
        </row>
        <row r="477">
          <cell r="C477" t="str">
            <v>All works for cutting and excavating surface, to depth of 30cm, and final re-instatement, re-painting road markings, replacing kerb stones etc, including materials etc. Quantities for payment according to trench width as given in standard drawings!</v>
          </cell>
          <cell r="Z477" t="str">
            <v>x</v>
          </cell>
        </row>
        <row r="478">
          <cell r="A478">
            <v>296</v>
          </cell>
          <cell r="B478" t="str">
            <v>3.1.1</v>
          </cell>
          <cell r="C478" t="str">
            <v>asphalt</v>
          </cell>
          <cell r="D478" t="str">
            <v>m²</v>
          </cell>
          <cell r="E478">
            <v>2800</v>
          </cell>
          <cell r="F478">
            <v>35</v>
          </cell>
          <cell r="G478">
            <v>98000</v>
          </cell>
          <cell r="H478">
            <v>0</v>
          </cell>
          <cell r="I478">
            <v>0</v>
          </cell>
          <cell r="J478">
            <v>1283.3333333333335</v>
          </cell>
          <cell r="K478">
            <v>-11</v>
          </cell>
          <cell r="L478">
            <v>0</v>
          </cell>
          <cell r="M478">
            <v>4083.3333333333335</v>
          </cell>
          <cell r="N478">
            <v>24</v>
          </cell>
          <cell r="O478">
            <v>98000</v>
          </cell>
          <cell r="P478">
            <v>4073.07</v>
          </cell>
          <cell r="Q478">
            <v>97753.680000000008</v>
          </cell>
          <cell r="R478">
            <v>0</v>
          </cell>
          <cell r="S478">
            <v>0</v>
          </cell>
          <cell r="T478">
            <v>4073.07</v>
          </cell>
          <cell r="U478">
            <v>97753.680000000008</v>
          </cell>
          <cell r="V478">
            <v>10.263333333333321</v>
          </cell>
          <cell r="W478">
            <v>246.31999999999243</v>
          </cell>
          <cell r="X478">
            <v>0</v>
          </cell>
          <cell r="Y478">
            <v>0</v>
          </cell>
          <cell r="AA478">
            <v>0</v>
          </cell>
          <cell r="AC478">
            <v>0</v>
          </cell>
          <cell r="AD478">
            <v>594.4</v>
          </cell>
          <cell r="AE478">
            <v>14265.6</v>
          </cell>
          <cell r="AG478">
            <v>0</v>
          </cell>
          <cell r="AH478">
            <v>3338.63</v>
          </cell>
          <cell r="AI478">
            <v>80127.12</v>
          </cell>
          <cell r="AJ478">
            <v>140.04</v>
          </cell>
          <cell r="AK478">
            <v>3360.96</v>
          </cell>
          <cell r="AM478">
            <v>0</v>
          </cell>
          <cell r="AO478">
            <v>0</v>
          </cell>
          <cell r="AQ478">
            <v>0</v>
          </cell>
          <cell r="AR478">
            <v>0</v>
          </cell>
          <cell r="AS478">
            <v>0</v>
          </cell>
          <cell r="AT478">
            <v>0</v>
          </cell>
          <cell r="AX478">
            <v>0</v>
          </cell>
          <cell r="AY478">
            <v>0</v>
          </cell>
          <cell r="AZ478">
            <v>0</v>
          </cell>
          <cell r="BA478">
            <v>1283.3333333333335</v>
          </cell>
          <cell r="BB478">
            <v>-11</v>
          </cell>
          <cell r="BC478">
            <v>0</v>
          </cell>
          <cell r="BD478">
            <v>0</v>
          </cell>
          <cell r="BE478">
            <v>0</v>
          </cell>
          <cell r="BF478">
            <v>0</v>
          </cell>
        </row>
        <row r="479">
          <cell r="A479">
            <v>297</v>
          </cell>
          <cell r="B479" t="str">
            <v>3.1.2</v>
          </cell>
          <cell r="C479" t="str">
            <v>concrete</v>
          </cell>
          <cell r="D479" t="str">
            <v>m²</v>
          </cell>
          <cell r="E479">
            <v>310</v>
          </cell>
          <cell r="F479">
            <v>15</v>
          </cell>
          <cell r="G479">
            <v>4650</v>
          </cell>
          <cell r="H479">
            <v>0</v>
          </cell>
          <cell r="I479">
            <v>0</v>
          </cell>
          <cell r="J479">
            <v>0</v>
          </cell>
          <cell r="K479">
            <v>0</v>
          </cell>
          <cell r="L479">
            <v>0</v>
          </cell>
          <cell r="M479">
            <v>310</v>
          </cell>
          <cell r="N479">
            <v>15</v>
          </cell>
          <cell r="O479">
            <v>4650</v>
          </cell>
          <cell r="P479">
            <v>307.02</v>
          </cell>
          <cell r="Q479">
            <v>4605.3</v>
          </cell>
          <cell r="R479">
            <v>0</v>
          </cell>
          <cell r="S479">
            <v>0</v>
          </cell>
          <cell r="T479">
            <v>307.02</v>
          </cell>
          <cell r="U479">
            <v>4605.3</v>
          </cell>
          <cell r="V479">
            <v>2.9800000000000182</v>
          </cell>
          <cell r="W479">
            <v>44.699999999999818</v>
          </cell>
          <cell r="X479">
            <v>0</v>
          </cell>
          <cell r="Y479">
            <v>0</v>
          </cell>
          <cell r="AA479">
            <v>0</v>
          </cell>
          <cell r="AC479">
            <v>0</v>
          </cell>
          <cell r="AE479">
            <v>0</v>
          </cell>
          <cell r="AG479">
            <v>0</v>
          </cell>
          <cell r="AH479">
            <v>208.89</v>
          </cell>
          <cell r="AI479">
            <v>3133.35</v>
          </cell>
          <cell r="AJ479">
            <v>98.13</v>
          </cell>
          <cell r="AK479">
            <v>1471.95</v>
          </cell>
          <cell r="AM479">
            <v>0</v>
          </cell>
          <cell r="AO479">
            <v>0</v>
          </cell>
          <cell r="AQ479">
            <v>0</v>
          </cell>
          <cell r="AR479">
            <v>0</v>
          </cell>
          <cell r="AS479">
            <v>0</v>
          </cell>
          <cell r="AT479">
            <v>0</v>
          </cell>
          <cell r="AX479">
            <v>0</v>
          </cell>
          <cell r="AY479">
            <v>0</v>
          </cell>
          <cell r="AZ479">
            <v>0</v>
          </cell>
          <cell r="BA479">
            <v>0</v>
          </cell>
          <cell r="BB479">
            <v>0</v>
          </cell>
          <cell r="BC479">
            <v>0</v>
          </cell>
          <cell r="BD479">
            <v>0</v>
          </cell>
          <cell r="BE479">
            <v>0</v>
          </cell>
          <cell r="BF479">
            <v>0</v>
          </cell>
        </row>
        <row r="480">
          <cell r="A480">
            <v>298</v>
          </cell>
          <cell r="B480" t="str">
            <v>3.1.3</v>
          </cell>
          <cell r="C480" t="str">
            <v>gravel or grass</v>
          </cell>
          <cell r="D480" t="str">
            <v>m²</v>
          </cell>
          <cell r="E480">
            <v>1200</v>
          </cell>
          <cell r="F480">
            <v>6</v>
          </cell>
          <cell r="G480">
            <v>7200</v>
          </cell>
          <cell r="H480">
            <v>0</v>
          </cell>
          <cell r="I480">
            <v>0</v>
          </cell>
          <cell r="J480">
            <v>0</v>
          </cell>
          <cell r="K480">
            <v>0</v>
          </cell>
          <cell r="L480">
            <v>0</v>
          </cell>
          <cell r="M480">
            <v>1200</v>
          </cell>
          <cell r="N480">
            <v>6</v>
          </cell>
          <cell r="O480">
            <v>7200</v>
          </cell>
          <cell r="P480">
            <v>1256.23</v>
          </cell>
          <cell r="Q480">
            <v>7537.380000000001</v>
          </cell>
          <cell r="R480">
            <v>0</v>
          </cell>
          <cell r="S480">
            <v>0</v>
          </cell>
          <cell r="T480">
            <v>1256.23</v>
          </cell>
          <cell r="U480">
            <v>7537.380000000001</v>
          </cell>
          <cell r="V480">
            <v>-56.230000000000018</v>
          </cell>
          <cell r="W480">
            <v>-337.38000000000102</v>
          </cell>
          <cell r="X480">
            <v>0</v>
          </cell>
          <cell r="Y480">
            <v>0</v>
          </cell>
          <cell r="AA480">
            <v>0</v>
          </cell>
          <cell r="AC480">
            <v>0</v>
          </cell>
          <cell r="AE480">
            <v>0</v>
          </cell>
          <cell r="AG480">
            <v>0</v>
          </cell>
          <cell r="AH480">
            <v>757.92</v>
          </cell>
          <cell r="AI480">
            <v>4547.5200000000004</v>
          </cell>
          <cell r="AJ480">
            <v>498.31</v>
          </cell>
          <cell r="AK480">
            <v>2989.86</v>
          </cell>
          <cell r="AM480">
            <v>0</v>
          </cell>
          <cell r="AO480">
            <v>0</v>
          </cell>
          <cell r="AQ480">
            <v>0</v>
          </cell>
          <cell r="AR480">
            <v>0</v>
          </cell>
          <cell r="AS480">
            <v>0</v>
          </cell>
          <cell r="AT480">
            <v>0</v>
          </cell>
          <cell r="AX480">
            <v>0</v>
          </cell>
          <cell r="AY480">
            <v>0</v>
          </cell>
          <cell r="AZ480">
            <v>0</v>
          </cell>
          <cell r="BA480">
            <v>0</v>
          </cell>
          <cell r="BB480">
            <v>0</v>
          </cell>
          <cell r="BC480">
            <v>0</v>
          </cell>
          <cell r="BD480">
            <v>0</v>
          </cell>
          <cell r="BE480">
            <v>0</v>
          </cell>
          <cell r="BF480">
            <v>0</v>
          </cell>
        </row>
        <row r="481">
          <cell r="A481">
            <v>299</v>
          </cell>
          <cell r="B481" t="str">
            <v>3.1.4</v>
          </cell>
          <cell r="C481" t="str">
            <v>Artificial surface other than asphalt, concrete or gravel</v>
          </cell>
          <cell r="D481" t="str">
            <v>m²</v>
          </cell>
          <cell r="E481">
            <v>1800</v>
          </cell>
          <cell r="F481">
            <v>12</v>
          </cell>
          <cell r="G481">
            <v>21600</v>
          </cell>
          <cell r="H481">
            <v>0</v>
          </cell>
          <cell r="I481">
            <v>0</v>
          </cell>
          <cell r="J481">
            <v>0</v>
          </cell>
          <cell r="K481">
            <v>0</v>
          </cell>
          <cell r="L481">
            <v>0</v>
          </cell>
          <cell r="M481">
            <v>1800</v>
          </cell>
          <cell r="N481">
            <v>12</v>
          </cell>
          <cell r="O481">
            <v>21600</v>
          </cell>
          <cell r="P481">
            <v>1873.3000000000002</v>
          </cell>
          <cell r="Q481">
            <v>22479.599999999999</v>
          </cell>
          <cell r="R481">
            <v>0</v>
          </cell>
          <cell r="S481">
            <v>0</v>
          </cell>
          <cell r="T481">
            <v>1873.3000000000002</v>
          </cell>
          <cell r="U481">
            <v>22479.599999999999</v>
          </cell>
          <cell r="V481">
            <v>-73.300000000000182</v>
          </cell>
          <cell r="W481">
            <v>-879.59999999999854</v>
          </cell>
          <cell r="X481">
            <v>0</v>
          </cell>
          <cell r="Y481">
            <v>0</v>
          </cell>
          <cell r="AA481">
            <v>0</v>
          </cell>
          <cell r="AC481">
            <v>0</v>
          </cell>
          <cell r="AE481">
            <v>0</v>
          </cell>
          <cell r="AG481">
            <v>0</v>
          </cell>
          <cell r="AH481">
            <v>853.21</v>
          </cell>
          <cell r="AI481">
            <v>10238.52</v>
          </cell>
          <cell r="AJ481">
            <v>1020.09</v>
          </cell>
          <cell r="AK481">
            <v>12241.08</v>
          </cell>
          <cell r="AM481">
            <v>0</v>
          </cell>
          <cell r="AO481">
            <v>0</v>
          </cell>
          <cell r="AQ481">
            <v>0</v>
          </cell>
          <cell r="AR481">
            <v>0</v>
          </cell>
          <cell r="AS481">
            <v>0</v>
          </cell>
          <cell r="AT481">
            <v>0</v>
          </cell>
          <cell r="AX481">
            <v>0</v>
          </cell>
          <cell r="AY481">
            <v>0</v>
          </cell>
          <cell r="AZ481">
            <v>0</v>
          </cell>
          <cell r="BA481">
            <v>0</v>
          </cell>
          <cell r="BB481">
            <v>0</v>
          </cell>
          <cell r="BC481">
            <v>0</v>
          </cell>
          <cell r="BD481">
            <v>0</v>
          </cell>
          <cell r="BE481">
            <v>0</v>
          </cell>
          <cell r="BF481">
            <v>0</v>
          </cell>
        </row>
        <row r="482">
          <cell r="B482" t="str">
            <v>3.2</v>
          </cell>
          <cell r="C482" t="str">
            <v>Trenching and pipe laying for HC</v>
          </cell>
          <cell r="Z482" t="str">
            <v>x</v>
          </cell>
        </row>
        <row r="483">
          <cell r="C483" t="str">
            <v>Supply and installation of HDPE pipework, including all bends, fittings, specials, warning tapes, testing of pipes as specified, disinfection of pipes; covering also all necessary earthworks such as excavation,backfilling in maximum 30cm layers from/to le</v>
          </cell>
          <cell r="Z483" t="str">
            <v>x</v>
          </cell>
        </row>
        <row r="484">
          <cell r="A484">
            <v>300</v>
          </cell>
          <cell r="B484" t="str">
            <v>3.2.1</v>
          </cell>
          <cell r="C484" t="str">
            <v>DO (DN) 32(25)</v>
          </cell>
          <cell r="D484" t="str">
            <v>m</v>
          </cell>
          <cell r="E484">
            <v>1160</v>
          </cell>
          <cell r="F484">
            <v>9.4600000000000009</v>
          </cell>
          <cell r="G484">
            <v>10973.6</v>
          </cell>
          <cell r="H484">
            <v>0</v>
          </cell>
          <cell r="I484">
            <v>0</v>
          </cell>
          <cell r="J484">
            <v>0</v>
          </cell>
          <cell r="K484">
            <v>0</v>
          </cell>
          <cell r="L484">
            <v>0</v>
          </cell>
          <cell r="M484">
            <v>1160</v>
          </cell>
          <cell r="N484">
            <v>9.4600000000000009</v>
          </cell>
          <cell r="O484">
            <v>10973.6</v>
          </cell>
          <cell r="P484">
            <v>1436.92</v>
          </cell>
          <cell r="Q484">
            <v>13593.259999999998</v>
          </cell>
          <cell r="R484">
            <v>39.47</v>
          </cell>
          <cell r="S484">
            <v>373.39</v>
          </cell>
          <cell r="T484">
            <v>1476.39</v>
          </cell>
          <cell r="U484">
            <v>13966.649999999998</v>
          </cell>
          <cell r="V484">
            <v>-316.3900000000001</v>
          </cell>
          <cell r="W484">
            <v>-2993.0499999999975</v>
          </cell>
          <cell r="X484">
            <v>0</v>
          </cell>
          <cell r="Y484">
            <v>0</v>
          </cell>
          <cell r="AA484">
            <v>0</v>
          </cell>
          <cell r="AB484">
            <v>136.19</v>
          </cell>
          <cell r="AC484">
            <v>1288.3599999999999</v>
          </cell>
          <cell r="AD484">
            <v>169.88</v>
          </cell>
          <cell r="AE484">
            <v>1607.06</v>
          </cell>
          <cell r="AG484">
            <v>0</v>
          </cell>
          <cell r="AH484">
            <v>672.22</v>
          </cell>
          <cell r="AI484">
            <v>6359.2</v>
          </cell>
          <cell r="AJ484">
            <v>438.18</v>
          </cell>
          <cell r="AK484">
            <v>4145.18</v>
          </cell>
          <cell r="AL484">
            <v>20.45</v>
          </cell>
          <cell r="AM484">
            <v>193.46</v>
          </cell>
          <cell r="AN484">
            <v>39.47</v>
          </cell>
          <cell r="AO484">
            <v>373.39</v>
          </cell>
          <cell r="AQ484">
            <v>0</v>
          </cell>
          <cell r="AR484">
            <v>0</v>
          </cell>
          <cell r="AS484">
            <v>0</v>
          </cell>
          <cell r="AT484">
            <v>0</v>
          </cell>
          <cell r="AX484">
            <v>0</v>
          </cell>
          <cell r="AY484">
            <v>0</v>
          </cell>
          <cell r="AZ484">
            <v>0</v>
          </cell>
          <cell r="BA484">
            <v>0</v>
          </cell>
          <cell r="BB484">
            <v>0</v>
          </cell>
          <cell r="BC484">
            <v>0</v>
          </cell>
          <cell r="BD484">
            <v>0</v>
          </cell>
          <cell r="BE484">
            <v>0</v>
          </cell>
          <cell r="BF484">
            <v>0</v>
          </cell>
        </row>
        <row r="485">
          <cell r="A485">
            <v>301</v>
          </cell>
          <cell r="B485" t="str">
            <v>3.2.2</v>
          </cell>
          <cell r="C485" t="str">
            <v>DO (DN) 40 (32)</v>
          </cell>
          <cell r="D485" t="str">
            <v>m</v>
          </cell>
          <cell r="E485">
            <v>320</v>
          </cell>
          <cell r="F485">
            <v>11.04</v>
          </cell>
          <cell r="G485">
            <v>3532.8</v>
          </cell>
          <cell r="H485">
            <v>0</v>
          </cell>
          <cell r="I485">
            <v>0</v>
          </cell>
          <cell r="J485">
            <v>0</v>
          </cell>
          <cell r="K485">
            <v>0</v>
          </cell>
          <cell r="L485">
            <v>0</v>
          </cell>
          <cell r="M485">
            <v>320</v>
          </cell>
          <cell r="N485">
            <v>11.04</v>
          </cell>
          <cell r="O485">
            <v>3532.8</v>
          </cell>
          <cell r="P485">
            <v>1891.3400000000001</v>
          </cell>
          <cell r="Q485">
            <v>20880.399999999998</v>
          </cell>
          <cell r="R485">
            <v>19.97</v>
          </cell>
          <cell r="S485">
            <v>220.47</v>
          </cell>
          <cell r="T485">
            <v>1911.3100000000002</v>
          </cell>
          <cell r="U485">
            <v>21100.87</v>
          </cell>
          <cell r="V485">
            <v>-1591.3100000000002</v>
          </cell>
          <cell r="W485">
            <v>-17568.07</v>
          </cell>
          <cell r="X485">
            <v>0</v>
          </cell>
          <cell r="Y485">
            <v>0</v>
          </cell>
          <cell r="AA485">
            <v>0</v>
          </cell>
          <cell r="AB485">
            <v>67.83</v>
          </cell>
          <cell r="AC485">
            <v>748.84</v>
          </cell>
          <cell r="AD485">
            <v>332.43</v>
          </cell>
          <cell r="AE485">
            <v>3670.03</v>
          </cell>
          <cell r="AF485">
            <v>8</v>
          </cell>
          <cell r="AG485">
            <v>88.32</v>
          </cell>
          <cell r="AH485">
            <v>484.92</v>
          </cell>
          <cell r="AI485">
            <v>5353.52</v>
          </cell>
          <cell r="AJ485">
            <v>987.66</v>
          </cell>
          <cell r="AK485">
            <v>10903.77</v>
          </cell>
          <cell r="AL485">
            <v>10.5</v>
          </cell>
          <cell r="AM485">
            <v>115.92</v>
          </cell>
          <cell r="AN485">
            <v>19.97</v>
          </cell>
          <cell r="AO485">
            <v>220.47</v>
          </cell>
          <cell r="AQ485">
            <v>0</v>
          </cell>
          <cell r="AR485">
            <v>0</v>
          </cell>
          <cell r="AS485">
            <v>0</v>
          </cell>
          <cell r="AT485">
            <v>0</v>
          </cell>
          <cell r="AX485">
            <v>0</v>
          </cell>
          <cell r="AY485">
            <v>0</v>
          </cell>
          <cell r="AZ485">
            <v>0</v>
          </cell>
          <cell r="BA485">
            <v>0</v>
          </cell>
          <cell r="BB485">
            <v>0</v>
          </cell>
          <cell r="BC485">
            <v>0</v>
          </cell>
          <cell r="BD485">
            <v>0</v>
          </cell>
          <cell r="BE485">
            <v>0</v>
          </cell>
          <cell r="BF485">
            <v>0</v>
          </cell>
        </row>
        <row r="486">
          <cell r="A486">
            <v>302</v>
          </cell>
          <cell r="B486" t="str">
            <v>3.2.3</v>
          </cell>
          <cell r="C486" t="str">
            <v>DO (DN) 50 (40)</v>
          </cell>
          <cell r="D486" t="str">
            <v>m</v>
          </cell>
          <cell r="E486">
            <v>1200</v>
          </cell>
          <cell r="F486">
            <v>15.78</v>
          </cell>
          <cell r="G486">
            <v>18936</v>
          </cell>
          <cell r="H486">
            <v>0</v>
          </cell>
          <cell r="I486">
            <v>0</v>
          </cell>
          <cell r="J486">
            <v>0</v>
          </cell>
          <cell r="K486">
            <v>0</v>
          </cell>
          <cell r="L486">
            <v>0</v>
          </cell>
          <cell r="M486">
            <v>1200</v>
          </cell>
          <cell r="N486">
            <v>15.78</v>
          </cell>
          <cell r="O486">
            <v>18936</v>
          </cell>
          <cell r="P486">
            <v>1076.19</v>
          </cell>
          <cell r="Q486">
            <v>16982.28</v>
          </cell>
          <cell r="R486">
            <v>16.62</v>
          </cell>
          <cell r="S486">
            <v>262.26</v>
          </cell>
          <cell r="T486">
            <v>1092.81</v>
          </cell>
          <cell r="U486">
            <v>17244.539999999997</v>
          </cell>
          <cell r="V486">
            <v>107.19000000000005</v>
          </cell>
          <cell r="W486">
            <v>1691.4600000000028</v>
          </cell>
          <cell r="X486">
            <v>0</v>
          </cell>
          <cell r="Y486">
            <v>0</v>
          </cell>
          <cell r="Z486">
            <v>13</v>
          </cell>
          <cell r="AA486">
            <v>205.14</v>
          </cell>
          <cell r="AB486">
            <v>94.45</v>
          </cell>
          <cell r="AC486">
            <v>1490.42</v>
          </cell>
          <cell r="AD486">
            <v>57.51</v>
          </cell>
          <cell r="AE486">
            <v>907.51</v>
          </cell>
          <cell r="AG486">
            <v>0</v>
          </cell>
          <cell r="AH486">
            <v>612.69000000000005</v>
          </cell>
          <cell r="AI486">
            <v>9668.25</v>
          </cell>
          <cell r="AJ486">
            <v>298.54000000000002</v>
          </cell>
          <cell r="AK486">
            <v>4710.96</v>
          </cell>
          <cell r="AM486">
            <v>0</v>
          </cell>
          <cell r="AN486">
            <v>16.62</v>
          </cell>
          <cell r="AO486">
            <v>262.26</v>
          </cell>
          <cell r="AQ486">
            <v>0</v>
          </cell>
          <cell r="AR486">
            <v>0</v>
          </cell>
          <cell r="AS486">
            <v>0</v>
          </cell>
          <cell r="AT486">
            <v>0</v>
          </cell>
          <cell r="AX486">
            <v>0</v>
          </cell>
          <cell r="AY486">
            <v>0</v>
          </cell>
          <cell r="AZ486">
            <v>0</v>
          </cell>
          <cell r="BA486">
            <v>0</v>
          </cell>
          <cell r="BB486">
            <v>0</v>
          </cell>
          <cell r="BC486">
            <v>0</v>
          </cell>
          <cell r="BD486">
            <v>0</v>
          </cell>
          <cell r="BE486">
            <v>0</v>
          </cell>
          <cell r="BF486">
            <v>0</v>
          </cell>
        </row>
        <row r="487">
          <cell r="A487">
            <v>303</v>
          </cell>
          <cell r="B487" t="str">
            <v>3.2.4</v>
          </cell>
          <cell r="C487" t="str">
            <v>DO (DN) 63 (50)</v>
          </cell>
          <cell r="D487" t="str">
            <v>m</v>
          </cell>
          <cell r="E487">
            <v>2500</v>
          </cell>
          <cell r="F487">
            <v>22.09</v>
          </cell>
          <cell r="G487">
            <v>55225</v>
          </cell>
          <cell r="H487">
            <v>0</v>
          </cell>
          <cell r="I487">
            <v>0</v>
          </cell>
          <cell r="J487">
            <v>0</v>
          </cell>
          <cell r="K487">
            <v>0</v>
          </cell>
          <cell r="L487">
            <v>0</v>
          </cell>
          <cell r="M487">
            <v>2500</v>
          </cell>
          <cell r="N487">
            <v>22.09</v>
          </cell>
          <cell r="O487">
            <v>55225</v>
          </cell>
          <cell r="P487">
            <v>2537.08</v>
          </cell>
          <cell r="Q487">
            <v>56044.090000000004</v>
          </cell>
          <cell r="R487">
            <v>0</v>
          </cell>
          <cell r="S487">
            <v>0</v>
          </cell>
          <cell r="T487">
            <v>2537.08</v>
          </cell>
          <cell r="U487">
            <v>56044.090000000004</v>
          </cell>
          <cell r="V487">
            <v>-37.079999999999927</v>
          </cell>
          <cell r="W487">
            <v>-819.09000000000378</v>
          </cell>
          <cell r="X487">
            <v>0</v>
          </cell>
          <cell r="Y487">
            <v>0</v>
          </cell>
          <cell r="Z487">
            <v>10</v>
          </cell>
          <cell r="AA487">
            <v>220.9</v>
          </cell>
          <cell r="AB487">
            <v>316.72000000000003</v>
          </cell>
          <cell r="AC487">
            <v>6996.34</v>
          </cell>
          <cell r="AD487">
            <v>633.14</v>
          </cell>
          <cell r="AE487">
            <v>13986.06</v>
          </cell>
          <cell r="AG487">
            <v>0</v>
          </cell>
          <cell r="AH487">
            <v>1343.87</v>
          </cell>
          <cell r="AI487">
            <v>29686.09</v>
          </cell>
          <cell r="AJ487">
            <v>191.64</v>
          </cell>
          <cell r="AK487">
            <v>4233.33</v>
          </cell>
          <cell r="AL487">
            <v>41.71</v>
          </cell>
          <cell r="AM487">
            <v>921.37</v>
          </cell>
          <cell r="AO487">
            <v>0</v>
          </cell>
          <cell r="AQ487">
            <v>0</v>
          </cell>
          <cell r="AR487">
            <v>0</v>
          </cell>
          <cell r="AS487">
            <v>0</v>
          </cell>
          <cell r="AT487">
            <v>0</v>
          </cell>
          <cell r="AX487">
            <v>0</v>
          </cell>
          <cell r="AY487">
            <v>0</v>
          </cell>
          <cell r="AZ487">
            <v>0</v>
          </cell>
          <cell r="BA487">
            <v>0</v>
          </cell>
          <cell r="BB487">
            <v>0</v>
          </cell>
          <cell r="BC487">
            <v>0</v>
          </cell>
          <cell r="BD487">
            <v>0</v>
          </cell>
          <cell r="BE487">
            <v>0</v>
          </cell>
          <cell r="BF487">
            <v>0</v>
          </cell>
        </row>
        <row r="488">
          <cell r="A488">
            <v>304</v>
          </cell>
          <cell r="B488" t="str">
            <v>3.2.5</v>
          </cell>
          <cell r="C488" t="str">
            <v>DO (DN) 75 (65)</v>
          </cell>
          <cell r="D488" t="str">
            <v>m</v>
          </cell>
          <cell r="E488">
            <v>3550</v>
          </cell>
          <cell r="F488">
            <v>25.24</v>
          </cell>
          <cell r="G488">
            <v>89602</v>
          </cell>
          <cell r="H488">
            <v>0</v>
          </cell>
          <cell r="I488">
            <v>0</v>
          </cell>
          <cell r="J488">
            <v>0</v>
          </cell>
          <cell r="K488">
            <v>0</v>
          </cell>
          <cell r="L488">
            <v>0</v>
          </cell>
          <cell r="M488">
            <v>3550</v>
          </cell>
          <cell r="N488">
            <v>25.24</v>
          </cell>
          <cell r="O488">
            <v>89602</v>
          </cell>
          <cell r="P488">
            <v>1288.94</v>
          </cell>
          <cell r="Q488">
            <v>32532.84</v>
          </cell>
          <cell r="R488">
            <v>20.18</v>
          </cell>
          <cell r="S488">
            <v>509.34</v>
          </cell>
          <cell r="T488">
            <v>1309.1200000000001</v>
          </cell>
          <cell r="U488">
            <v>33042.18</v>
          </cell>
          <cell r="V488">
            <v>2240.88</v>
          </cell>
          <cell r="W488">
            <v>56559.82</v>
          </cell>
          <cell r="X488">
            <v>0</v>
          </cell>
          <cell r="Y488">
            <v>0</v>
          </cell>
          <cell r="AA488">
            <v>0</v>
          </cell>
          <cell r="AB488">
            <v>109.19</v>
          </cell>
          <cell r="AC488">
            <v>2755.96</v>
          </cell>
          <cell r="AD488">
            <v>295.77</v>
          </cell>
          <cell r="AE488">
            <v>7465.23</v>
          </cell>
          <cell r="AG488">
            <v>0</v>
          </cell>
          <cell r="AH488">
            <v>573.04999999999995</v>
          </cell>
          <cell r="AI488">
            <v>14463.78</v>
          </cell>
          <cell r="AJ488">
            <v>281.67</v>
          </cell>
          <cell r="AK488">
            <v>7109.35</v>
          </cell>
          <cell r="AL488">
            <v>29.26</v>
          </cell>
          <cell r="AM488">
            <v>738.52</v>
          </cell>
          <cell r="AN488">
            <v>20.18</v>
          </cell>
          <cell r="AO488">
            <v>509.34</v>
          </cell>
          <cell r="AQ488">
            <v>0</v>
          </cell>
          <cell r="AR488">
            <v>0</v>
          </cell>
          <cell r="AS488">
            <v>0</v>
          </cell>
          <cell r="AT488">
            <v>0</v>
          </cell>
          <cell r="AX488">
            <v>0</v>
          </cell>
          <cell r="AY488">
            <v>0</v>
          </cell>
          <cell r="AZ488">
            <v>0</v>
          </cell>
          <cell r="BA488">
            <v>0</v>
          </cell>
          <cell r="BB488">
            <v>0</v>
          </cell>
          <cell r="BC488">
            <v>0</v>
          </cell>
          <cell r="BD488">
            <v>0</v>
          </cell>
          <cell r="BE488">
            <v>0</v>
          </cell>
          <cell r="BF488">
            <v>0</v>
          </cell>
        </row>
        <row r="489">
          <cell r="A489">
            <v>305</v>
          </cell>
          <cell r="B489" t="str">
            <v>3.2.6</v>
          </cell>
          <cell r="C489" t="str">
            <v>DO (DN) 90 (80)</v>
          </cell>
          <cell r="D489" t="str">
            <v>m</v>
          </cell>
          <cell r="E489">
            <v>2100</v>
          </cell>
          <cell r="F489">
            <v>28.4</v>
          </cell>
          <cell r="G489">
            <v>59640</v>
          </cell>
          <cell r="H489">
            <v>0</v>
          </cell>
          <cell r="I489">
            <v>0</v>
          </cell>
          <cell r="J489">
            <v>0</v>
          </cell>
          <cell r="K489">
            <v>0</v>
          </cell>
          <cell r="L489">
            <v>0</v>
          </cell>
          <cell r="M489">
            <v>2100</v>
          </cell>
          <cell r="N489">
            <v>28.4</v>
          </cell>
          <cell r="O489">
            <v>59640</v>
          </cell>
          <cell r="P489">
            <v>858.41</v>
          </cell>
          <cell r="Q489">
            <v>24378.85</v>
          </cell>
          <cell r="R489">
            <v>3.41</v>
          </cell>
          <cell r="S489">
            <v>96.84</v>
          </cell>
          <cell r="T489">
            <v>861.81999999999994</v>
          </cell>
          <cell r="U489">
            <v>24475.69</v>
          </cell>
          <cell r="V489">
            <v>1238.18</v>
          </cell>
          <cell r="W489">
            <v>35164.31</v>
          </cell>
          <cell r="X489">
            <v>0</v>
          </cell>
          <cell r="Y489">
            <v>0</v>
          </cell>
          <cell r="AA489">
            <v>0</v>
          </cell>
          <cell r="AB489">
            <v>29.09</v>
          </cell>
          <cell r="AC489">
            <v>826.16</v>
          </cell>
          <cell r="AD489">
            <v>12.22</v>
          </cell>
          <cell r="AE489">
            <v>347.05</v>
          </cell>
          <cell r="AG489">
            <v>0</v>
          </cell>
          <cell r="AH489">
            <v>727.24</v>
          </cell>
          <cell r="AI489">
            <v>20653.62</v>
          </cell>
          <cell r="AJ489">
            <v>89.86</v>
          </cell>
          <cell r="AK489">
            <v>2552.02</v>
          </cell>
          <cell r="AM489">
            <v>0</v>
          </cell>
          <cell r="AN489">
            <v>3.41</v>
          </cell>
          <cell r="AO489">
            <v>96.84</v>
          </cell>
          <cell r="AQ489">
            <v>0</v>
          </cell>
          <cell r="AR489">
            <v>0</v>
          </cell>
          <cell r="AS489">
            <v>0</v>
          </cell>
          <cell r="AT489">
            <v>0</v>
          </cell>
          <cell r="AX489">
            <v>0</v>
          </cell>
          <cell r="AY489">
            <v>0</v>
          </cell>
          <cell r="AZ489">
            <v>0</v>
          </cell>
          <cell r="BA489">
            <v>0</v>
          </cell>
          <cell r="BB489">
            <v>0</v>
          </cell>
          <cell r="BC489">
            <v>0</v>
          </cell>
          <cell r="BD489">
            <v>0</v>
          </cell>
          <cell r="BE489">
            <v>0</v>
          </cell>
          <cell r="BF489">
            <v>0</v>
          </cell>
        </row>
        <row r="490">
          <cell r="A490">
            <v>306</v>
          </cell>
          <cell r="B490" t="str">
            <v>3.2.7</v>
          </cell>
          <cell r="C490" t="str">
            <v>DO (DN) 110 (100)</v>
          </cell>
          <cell r="D490" t="str">
            <v>m</v>
          </cell>
          <cell r="E490">
            <v>555</v>
          </cell>
          <cell r="F490">
            <v>31.54</v>
          </cell>
          <cell r="G490">
            <v>17504.7</v>
          </cell>
          <cell r="H490">
            <v>0</v>
          </cell>
          <cell r="I490">
            <v>0</v>
          </cell>
          <cell r="J490">
            <v>0</v>
          </cell>
          <cell r="K490">
            <v>0</v>
          </cell>
          <cell r="L490">
            <v>0</v>
          </cell>
          <cell r="M490">
            <v>555</v>
          </cell>
          <cell r="N490">
            <v>31.54</v>
          </cell>
          <cell r="O490">
            <v>17504.7</v>
          </cell>
          <cell r="P490">
            <v>575.71</v>
          </cell>
          <cell r="Q490">
            <v>18157.89</v>
          </cell>
          <cell r="R490">
            <v>125.97</v>
          </cell>
          <cell r="S490">
            <v>3973.09</v>
          </cell>
          <cell r="T490">
            <v>701.68000000000006</v>
          </cell>
          <cell r="U490">
            <v>22130.98</v>
          </cell>
          <cell r="V490">
            <v>-146.68000000000006</v>
          </cell>
          <cell r="W490">
            <v>-4626.2799999999988</v>
          </cell>
          <cell r="X490">
            <v>0</v>
          </cell>
          <cell r="Y490">
            <v>0</v>
          </cell>
          <cell r="AA490">
            <v>0</v>
          </cell>
          <cell r="AB490">
            <v>54.25</v>
          </cell>
          <cell r="AC490">
            <v>1711.05</v>
          </cell>
          <cell r="AD490">
            <v>64.819999999999993</v>
          </cell>
          <cell r="AE490">
            <v>2044.42</v>
          </cell>
          <cell r="AG490">
            <v>0</v>
          </cell>
          <cell r="AH490">
            <v>246.1</v>
          </cell>
          <cell r="AI490">
            <v>7761.99</v>
          </cell>
          <cell r="AJ490">
            <v>169.06</v>
          </cell>
          <cell r="AK490">
            <v>5332.15</v>
          </cell>
          <cell r="AL490">
            <v>41.48</v>
          </cell>
          <cell r="AM490">
            <v>1308.28</v>
          </cell>
          <cell r="AN490">
            <v>125.97</v>
          </cell>
          <cell r="AO490">
            <v>3973.09</v>
          </cell>
          <cell r="AQ490">
            <v>0</v>
          </cell>
          <cell r="AR490">
            <v>0</v>
          </cell>
          <cell r="AS490">
            <v>0</v>
          </cell>
          <cell r="AT490">
            <v>0</v>
          </cell>
          <cell r="AX490">
            <v>0</v>
          </cell>
          <cell r="AY490">
            <v>0</v>
          </cell>
          <cell r="AZ490">
            <v>0</v>
          </cell>
          <cell r="BA490">
            <v>0</v>
          </cell>
          <cell r="BB490">
            <v>0</v>
          </cell>
          <cell r="BC490">
            <v>0</v>
          </cell>
          <cell r="BD490">
            <v>0</v>
          </cell>
          <cell r="BE490">
            <v>0</v>
          </cell>
          <cell r="BF490">
            <v>0</v>
          </cell>
        </row>
        <row r="491">
          <cell r="A491">
            <v>307</v>
          </cell>
          <cell r="B491" t="str">
            <v>3.2.8</v>
          </cell>
          <cell r="C491" t="str">
            <v>DO (DN)  160 (150)</v>
          </cell>
          <cell r="D491" t="str">
            <v>m</v>
          </cell>
          <cell r="E491">
            <v>450</v>
          </cell>
          <cell r="F491">
            <v>45</v>
          </cell>
          <cell r="G491">
            <v>20250</v>
          </cell>
          <cell r="H491">
            <v>0</v>
          </cell>
          <cell r="I491">
            <v>0</v>
          </cell>
          <cell r="J491">
            <v>0</v>
          </cell>
          <cell r="K491">
            <v>0</v>
          </cell>
          <cell r="L491">
            <v>0</v>
          </cell>
          <cell r="M491">
            <v>450</v>
          </cell>
          <cell r="N491">
            <v>45</v>
          </cell>
          <cell r="O491">
            <v>20250</v>
          </cell>
          <cell r="P491">
            <v>40.760000000000005</v>
          </cell>
          <cell r="Q491">
            <v>1834.1999999999998</v>
          </cell>
          <cell r="R491">
            <v>0</v>
          </cell>
          <cell r="S491">
            <v>0</v>
          </cell>
          <cell r="T491">
            <v>40.760000000000005</v>
          </cell>
          <cell r="U491">
            <v>1834.1999999999998</v>
          </cell>
          <cell r="V491">
            <v>409.24</v>
          </cell>
          <cell r="W491">
            <v>18415.8</v>
          </cell>
          <cell r="X491">
            <v>0</v>
          </cell>
          <cell r="Y491">
            <v>0</v>
          </cell>
          <cell r="AA491">
            <v>0</v>
          </cell>
          <cell r="AC491">
            <v>0</v>
          </cell>
          <cell r="AE491">
            <v>0</v>
          </cell>
          <cell r="AG491">
            <v>0</v>
          </cell>
          <cell r="AH491">
            <v>16.03</v>
          </cell>
          <cell r="AI491">
            <v>721.35</v>
          </cell>
          <cell r="AJ491">
            <v>24.73</v>
          </cell>
          <cell r="AK491">
            <v>1112.8499999999999</v>
          </cell>
          <cell r="AM491">
            <v>0</v>
          </cell>
          <cell r="AO491">
            <v>0</v>
          </cell>
          <cell r="AQ491">
            <v>0</v>
          </cell>
          <cell r="AR491">
            <v>0</v>
          </cell>
          <cell r="AS491">
            <v>0</v>
          </cell>
          <cell r="AT491">
            <v>0</v>
          </cell>
          <cell r="AX491">
            <v>0</v>
          </cell>
          <cell r="AY491">
            <v>0</v>
          </cell>
          <cell r="AZ491">
            <v>0</v>
          </cell>
          <cell r="BA491">
            <v>0</v>
          </cell>
          <cell r="BB491">
            <v>0</v>
          </cell>
          <cell r="BC491">
            <v>0</v>
          </cell>
          <cell r="BD491">
            <v>0</v>
          </cell>
          <cell r="BE491">
            <v>0</v>
          </cell>
          <cell r="BF491">
            <v>0</v>
          </cell>
        </row>
        <row r="492">
          <cell r="A492">
            <v>308</v>
          </cell>
          <cell r="B492" t="str">
            <v>3.2.9</v>
          </cell>
          <cell r="C492" t="str">
            <v>DO 315</v>
          </cell>
          <cell r="D492" t="str">
            <v>m</v>
          </cell>
          <cell r="E492">
            <v>100</v>
          </cell>
          <cell r="F492">
            <v>55</v>
          </cell>
          <cell r="G492">
            <v>5500</v>
          </cell>
          <cell r="H492">
            <v>0</v>
          </cell>
          <cell r="I492">
            <v>0</v>
          </cell>
          <cell r="J492">
            <v>0</v>
          </cell>
          <cell r="K492">
            <v>0</v>
          </cell>
          <cell r="L492">
            <v>0</v>
          </cell>
          <cell r="M492">
            <v>100</v>
          </cell>
          <cell r="N492">
            <v>55</v>
          </cell>
          <cell r="O492">
            <v>5500</v>
          </cell>
          <cell r="P492">
            <v>0</v>
          </cell>
          <cell r="Q492">
            <v>0</v>
          </cell>
          <cell r="R492">
            <v>0</v>
          </cell>
          <cell r="S492">
            <v>0</v>
          </cell>
          <cell r="T492">
            <v>0</v>
          </cell>
          <cell r="U492">
            <v>0</v>
          </cell>
          <cell r="V492">
            <v>100</v>
          </cell>
          <cell r="W492">
            <v>5500</v>
          </cell>
          <cell r="X492">
            <v>0</v>
          </cell>
          <cell r="Y492">
            <v>0</v>
          </cell>
          <cell r="AA492">
            <v>0</v>
          </cell>
          <cell r="AC492">
            <v>0</v>
          </cell>
          <cell r="AE492">
            <v>0</v>
          </cell>
          <cell r="AG492">
            <v>0</v>
          </cell>
          <cell r="AI492">
            <v>0</v>
          </cell>
          <cell r="AK492">
            <v>0</v>
          </cell>
          <cell r="AM492">
            <v>0</v>
          </cell>
          <cell r="AO492">
            <v>0</v>
          </cell>
          <cell r="AQ492">
            <v>0</v>
          </cell>
          <cell r="AR492">
            <v>0</v>
          </cell>
          <cell r="AS492">
            <v>0</v>
          </cell>
          <cell r="AT492">
            <v>0</v>
          </cell>
          <cell r="AX492">
            <v>0</v>
          </cell>
          <cell r="AY492">
            <v>0</v>
          </cell>
          <cell r="AZ492">
            <v>0</v>
          </cell>
          <cell r="BA492">
            <v>0</v>
          </cell>
          <cell r="BB492">
            <v>0</v>
          </cell>
          <cell r="BC492">
            <v>0</v>
          </cell>
          <cell r="BD492">
            <v>0</v>
          </cell>
          <cell r="BE492">
            <v>0</v>
          </cell>
          <cell r="BF492">
            <v>0</v>
          </cell>
        </row>
        <row r="493">
          <cell r="B493" t="str">
            <v>3.3</v>
          </cell>
          <cell r="C493" t="str">
            <v>Service valves</v>
          </cell>
          <cell r="Z493" t="str">
            <v>x</v>
          </cell>
        </row>
        <row r="494">
          <cell r="C494" t="str">
            <v xml:space="preserve">Supply and installation of underground of Double Flanged ("Service") Gate Valve, include for all works, rigid spindle with tube, surface box, base plate, indicator plate, corrosion protection etc, .Additional fittings (flange adaptors etc,..) are covered </v>
          </cell>
          <cell r="Z494" t="str">
            <v>x</v>
          </cell>
        </row>
        <row r="495">
          <cell r="A495">
            <v>309</v>
          </cell>
          <cell r="B495" t="str">
            <v>3.3.1</v>
          </cell>
          <cell r="C495" t="str">
            <v>DN 25</v>
          </cell>
          <cell r="D495" t="str">
            <v>pc</v>
          </cell>
          <cell r="E495">
            <v>40</v>
          </cell>
          <cell r="F495">
            <v>153.4</v>
          </cell>
          <cell r="G495">
            <v>6136</v>
          </cell>
          <cell r="H495">
            <v>0</v>
          </cell>
          <cell r="I495">
            <v>0</v>
          </cell>
          <cell r="J495">
            <v>0</v>
          </cell>
          <cell r="K495">
            <v>0</v>
          </cell>
          <cell r="L495">
            <v>0</v>
          </cell>
          <cell r="M495">
            <v>40</v>
          </cell>
          <cell r="N495">
            <v>153.4</v>
          </cell>
          <cell r="O495">
            <v>6136</v>
          </cell>
          <cell r="P495">
            <v>147</v>
          </cell>
          <cell r="Q495">
            <v>22549.800000000003</v>
          </cell>
          <cell r="R495">
            <v>4</v>
          </cell>
          <cell r="S495">
            <v>613.6</v>
          </cell>
          <cell r="T495">
            <v>151</v>
          </cell>
          <cell r="U495">
            <v>23163.4</v>
          </cell>
          <cell r="V495">
            <v>-111</v>
          </cell>
          <cell r="W495">
            <v>-17027.400000000001</v>
          </cell>
          <cell r="X495">
            <v>0</v>
          </cell>
          <cell r="Y495">
            <v>0</v>
          </cell>
          <cell r="AA495">
            <v>0</v>
          </cell>
          <cell r="AB495">
            <v>14</v>
          </cell>
          <cell r="AC495">
            <v>2147.6</v>
          </cell>
          <cell r="AD495">
            <v>20</v>
          </cell>
          <cell r="AE495">
            <v>3068</v>
          </cell>
          <cell r="AG495">
            <v>0</v>
          </cell>
          <cell r="AH495">
            <v>64</v>
          </cell>
          <cell r="AI495">
            <v>9817.6</v>
          </cell>
          <cell r="AJ495">
            <v>48</v>
          </cell>
          <cell r="AK495">
            <v>7363.2</v>
          </cell>
          <cell r="AL495">
            <v>1</v>
          </cell>
          <cell r="AM495">
            <v>153.4</v>
          </cell>
          <cell r="AN495">
            <v>4</v>
          </cell>
          <cell r="AO495">
            <v>613.6</v>
          </cell>
          <cell r="AQ495">
            <v>0</v>
          </cell>
          <cell r="AR495">
            <v>0</v>
          </cell>
          <cell r="AS495">
            <v>0</v>
          </cell>
          <cell r="AT495">
            <v>0</v>
          </cell>
          <cell r="AX495">
            <v>0</v>
          </cell>
          <cell r="AY495">
            <v>0</v>
          </cell>
          <cell r="AZ495">
            <v>0</v>
          </cell>
          <cell r="BA495">
            <v>0</v>
          </cell>
          <cell r="BB495">
            <v>0</v>
          </cell>
          <cell r="BC495">
            <v>0</v>
          </cell>
          <cell r="BD495">
            <v>0</v>
          </cell>
          <cell r="BE495">
            <v>0</v>
          </cell>
          <cell r="BF495">
            <v>0</v>
          </cell>
        </row>
        <row r="496">
          <cell r="A496">
            <v>310</v>
          </cell>
          <cell r="B496" t="str">
            <v>3.3.2</v>
          </cell>
          <cell r="C496" t="str">
            <v>DN 32</v>
          </cell>
          <cell r="D496" t="str">
            <v>pc</v>
          </cell>
          <cell r="E496">
            <v>20</v>
          </cell>
          <cell r="F496">
            <v>153.4</v>
          </cell>
          <cell r="G496">
            <v>3068</v>
          </cell>
          <cell r="H496">
            <v>0</v>
          </cell>
          <cell r="I496">
            <v>0</v>
          </cell>
          <cell r="J496">
            <v>0</v>
          </cell>
          <cell r="K496">
            <v>0</v>
          </cell>
          <cell r="L496">
            <v>0</v>
          </cell>
          <cell r="M496">
            <v>20</v>
          </cell>
          <cell r="N496">
            <v>153.4</v>
          </cell>
          <cell r="O496">
            <v>3068</v>
          </cell>
          <cell r="P496">
            <v>96</v>
          </cell>
          <cell r="Q496">
            <v>14726.400000000001</v>
          </cell>
          <cell r="R496">
            <v>2</v>
          </cell>
          <cell r="S496">
            <v>306.8</v>
          </cell>
          <cell r="T496">
            <v>98</v>
          </cell>
          <cell r="U496">
            <v>15033.2</v>
          </cell>
          <cell r="V496">
            <v>-78</v>
          </cell>
          <cell r="W496">
            <v>-11965.2</v>
          </cell>
          <cell r="X496">
            <v>0</v>
          </cell>
          <cell r="Y496">
            <v>0</v>
          </cell>
          <cell r="AA496">
            <v>0</v>
          </cell>
          <cell r="AB496">
            <v>5</v>
          </cell>
          <cell r="AC496">
            <v>767</v>
          </cell>
          <cell r="AD496">
            <v>22</v>
          </cell>
          <cell r="AE496">
            <v>3374.8</v>
          </cell>
          <cell r="AG496">
            <v>0</v>
          </cell>
          <cell r="AH496">
            <v>36</v>
          </cell>
          <cell r="AI496">
            <v>5522.4</v>
          </cell>
          <cell r="AJ496">
            <v>33</v>
          </cell>
          <cell r="AK496">
            <v>5062.2</v>
          </cell>
          <cell r="AM496">
            <v>0</v>
          </cell>
          <cell r="AN496">
            <v>2</v>
          </cell>
          <cell r="AO496">
            <v>306.8</v>
          </cell>
          <cell r="AQ496">
            <v>0</v>
          </cell>
          <cell r="AR496">
            <v>0</v>
          </cell>
          <cell r="AS496">
            <v>0</v>
          </cell>
          <cell r="AT496">
            <v>0</v>
          </cell>
          <cell r="AX496">
            <v>0</v>
          </cell>
          <cell r="AY496">
            <v>0</v>
          </cell>
          <cell r="AZ496">
            <v>0</v>
          </cell>
          <cell r="BA496">
            <v>0</v>
          </cell>
          <cell r="BB496">
            <v>0</v>
          </cell>
          <cell r="BC496">
            <v>0</v>
          </cell>
          <cell r="BD496">
            <v>0</v>
          </cell>
          <cell r="BE496">
            <v>0</v>
          </cell>
          <cell r="BF496">
            <v>0</v>
          </cell>
        </row>
        <row r="497">
          <cell r="A497">
            <v>311</v>
          </cell>
          <cell r="B497" t="str">
            <v>3.3.3</v>
          </cell>
          <cell r="C497" t="str">
            <v>DN 40</v>
          </cell>
          <cell r="D497" t="str">
            <v>pc</v>
          </cell>
          <cell r="E497">
            <v>50</v>
          </cell>
          <cell r="F497">
            <v>169</v>
          </cell>
          <cell r="G497">
            <v>8450</v>
          </cell>
          <cell r="H497">
            <v>0</v>
          </cell>
          <cell r="I497">
            <v>0</v>
          </cell>
          <cell r="J497">
            <v>0</v>
          </cell>
          <cell r="K497">
            <v>0</v>
          </cell>
          <cell r="L497">
            <v>0</v>
          </cell>
          <cell r="M497">
            <v>50</v>
          </cell>
          <cell r="N497">
            <v>169</v>
          </cell>
          <cell r="O497">
            <v>8450</v>
          </cell>
          <cell r="P497">
            <v>57</v>
          </cell>
          <cell r="Q497">
            <v>9633</v>
          </cell>
          <cell r="R497">
            <v>0</v>
          </cell>
          <cell r="S497">
            <v>0</v>
          </cell>
          <cell r="T497">
            <v>57</v>
          </cell>
          <cell r="U497">
            <v>9633</v>
          </cell>
          <cell r="V497">
            <v>-7</v>
          </cell>
          <cell r="W497">
            <v>-1183</v>
          </cell>
          <cell r="X497">
            <v>0</v>
          </cell>
          <cell r="Y497">
            <v>0</v>
          </cell>
          <cell r="Z497">
            <v>1</v>
          </cell>
          <cell r="AA497">
            <v>169</v>
          </cell>
          <cell r="AB497">
            <v>8</v>
          </cell>
          <cell r="AC497">
            <v>1352</v>
          </cell>
          <cell r="AD497">
            <v>3</v>
          </cell>
          <cell r="AE497">
            <v>507</v>
          </cell>
          <cell r="AG497">
            <v>0</v>
          </cell>
          <cell r="AH497">
            <v>29</v>
          </cell>
          <cell r="AI497">
            <v>4901</v>
          </cell>
          <cell r="AJ497">
            <v>16</v>
          </cell>
          <cell r="AK497">
            <v>2704</v>
          </cell>
          <cell r="AM497">
            <v>0</v>
          </cell>
          <cell r="AO497">
            <v>0</v>
          </cell>
          <cell r="AQ497">
            <v>0</v>
          </cell>
          <cell r="AR497">
            <v>0</v>
          </cell>
          <cell r="AS497">
            <v>0</v>
          </cell>
          <cell r="AT497">
            <v>0</v>
          </cell>
          <cell r="AX497">
            <v>0</v>
          </cell>
          <cell r="AY497">
            <v>0</v>
          </cell>
          <cell r="AZ497">
            <v>0</v>
          </cell>
          <cell r="BA497">
            <v>0</v>
          </cell>
          <cell r="BB497">
            <v>0</v>
          </cell>
          <cell r="BC497">
            <v>0</v>
          </cell>
          <cell r="BD497">
            <v>0</v>
          </cell>
          <cell r="BE497">
            <v>0</v>
          </cell>
          <cell r="BF497">
            <v>0</v>
          </cell>
        </row>
        <row r="498">
          <cell r="A498">
            <v>312</v>
          </cell>
          <cell r="B498" t="str">
            <v>3.3.4</v>
          </cell>
          <cell r="C498" t="str">
            <v>DN 50</v>
          </cell>
          <cell r="D498" t="str">
            <v>pc</v>
          </cell>
          <cell r="E498">
            <v>80</v>
          </cell>
          <cell r="F498">
            <v>195</v>
          </cell>
          <cell r="G498">
            <v>15600</v>
          </cell>
          <cell r="H498">
            <v>0</v>
          </cell>
          <cell r="I498">
            <v>0</v>
          </cell>
          <cell r="J498">
            <v>0</v>
          </cell>
          <cell r="K498">
            <v>0</v>
          </cell>
          <cell r="L498">
            <v>0</v>
          </cell>
          <cell r="M498">
            <v>80</v>
          </cell>
          <cell r="N498">
            <v>195</v>
          </cell>
          <cell r="O498">
            <v>15600</v>
          </cell>
          <cell r="P498">
            <v>89</v>
          </cell>
          <cell r="Q498">
            <v>17355</v>
          </cell>
          <cell r="R498">
            <v>1</v>
          </cell>
          <cell r="S498">
            <v>195</v>
          </cell>
          <cell r="T498">
            <v>90</v>
          </cell>
          <cell r="U498">
            <v>17550</v>
          </cell>
          <cell r="V498">
            <v>-10</v>
          </cell>
          <cell r="W498">
            <v>-1950</v>
          </cell>
          <cell r="X498">
            <v>0</v>
          </cell>
          <cell r="Y498">
            <v>0</v>
          </cell>
          <cell r="Z498">
            <v>1</v>
          </cell>
          <cell r="AA498">
            <v>195</v>
          </cell>
          <cell r="AB498">
            <v>9</v>
          </cell>
          <cell r="AC498">
            <v>1755</v>
          </cell>
          <cell r="AD498">
            <v>21</v>
          </cell>
          <cell r="AE498">
            <v>4095</v>
          </cell>
          <cell r="AG498">
            <v>0</v>
          </cell>
          <cell r="AH498">
            <v>42</v>
          </cell>
          <cell r="AI498">
            <v>8190</v>
          </cell>
          <cell r="AJ498">
            <v>15</v>
          </cell>
          <cell r="AK498">
            <v>2925</v>
          </cell>
          <cell r="AL498">
            <v>1</v>
          </cell>
          <cell r="AM498">
            <v>195</v>
          </cell>
          <cell r="AN498">
            <v>1</v>
          </cell>
          <cell r="AO498">
            <v>195</v>
          </cell>
          <cell r="AQ498">
            <v>0</v>
          </cell>
          <cell r="AR498">
            <v>0</v>
          </cell>
          <cell r="AS498">
            <v>0</v>
          </cell>
          <cell r="AT498">
            <v>0</v>
          </cell>
          <cell r="AX498">
            <v>0</v>
          </cell>
          <cell r="AY498">
            <v>0</v>
          </cell>
          <cell r="AZ498">
            <v>0</v>
          </cell>
          <cell r="BA498">
            <v>0</v>
          </cell>
          <cell r="BB498">
            <v>0</v>
          </cell>
          <cell r="BC498">
            <v>0</v>
          </cell>
          <cell r="BD498">
            <v>0</v>
          </cell>
          <cell r="BE498">
            <v>0</v>
          </cell>
          <cell r="BF498">
            <v>0</v>
          </cell>
        </row>
        <row r="499">
          <cell r="A499">
            <v>313</v>
          </cell>
          <cell r="B499" t="str">
            <v>3.3.6</v>
          </cell>
          <cell r="C499" t="str">
            <v>DN 65</v>
          </cell>
          <cell r="D499" t="str">
            <v>pc</v>
          </cell>
          <cell r="E499">
            <v>105</v>
          </cell>
          <cell r="F499">
            <v>237.9</v>
          </cell>
          <cell r="G499">
            <v>24979.5</v>
          </cell>
          <cell r="H499">
            <v>0</v>
          </cell>
          <cell r="I499">
            <v>0</v>
          </cell>
          <cell r="J499">
            <v>0</v>
          </cell>
          <cell r="K499">
            <v>0</v>
          </cell>
          <cell r="L499">
            <v>0</v>
          </cell>
          <cell r="M499">
            <v>105</v>
          </cell>
          <cell r="N499">
            <v>237.9</v>
          </cell>
          <cell r="O499">
            <v>24979.5</v>
          </cell>
          <cell r="P499">
            <v>27</v>
          </cell>
          <cell r="Q499">
            <v>6423.3</v>
          </cell>
          <cell r="R499">
            <v>1</v>
          </cell>
          <cell r="S499">
            <v>237.9</v>
          </cell>
          <cell r="T499">
            <v>28</v>
          </cell>
          <cell r="U499">
            <v>6661.2</v>
          </cell>
          <cell r="V499">
            <v>77</v>
          </cell>
          <cell r="W499">
            <v>18318.3</v>
          </cell>
          <cell r="X499">
            <v>0</v>
          </cell>
          <cell r="Y499">
            <v>0</v>
          </cell>
          <cell r="AA499">
            <v>0</v>
          </cell>
          <cell r="AB499">
            <v>1</v>
          </cell>
          <cell r="AC499">
            <v>237.9</v>
          </cell>
          <cell r="AD499">
            <v>7</v>
          </cell>
          <cell r="AE499">
            <v>1665.3</v>
          </cell>
          <cell r="AG499">
            <v>0</v>
          </cell>
          <cell r="AH499">
            <v>13</v>
          </cell>
          <cell r="AI499">
            <v>3092.7</v>
          </cell>
          <cell r="AJ499">
            <v>4</v>
          </cell>
          <cell r="AK499">
            <v>951.6</v>
          </cell>
          <cell r="AL499">
            <v>2</v>
          </cell>
          <cell r="AM499">
            <v>475.8</v>
          </cell>
          <cell r="AN499">
            <v>1</v>
          </cell>
          <cell r="AO499">
            <v>237.9</v>
          </cell>
          <cell r="AQ499">
            <v>0</v>
          </cell>
          <cell r="AR499">
            <v>0</v>
          </cell>
          <cell r="AS499">
            <v>0</v>
          </cell>
          <cell r="AT499">
            <v>0</v>
          </cell>
          <cell r="AX499">
            <v>0</v>
          </cell>
          <cell r="AY499">
            <v>0</v>
          </cell>
          <cell r="AZ499">
            <v>0</v>
          </cell>
          <cell r="BA499">
            <v>0</v>
          </cell>
          <cell r="BB499">
            <v>0</v>
          </cell>
          <cell r="BC499">
            <v>0</v>
          </cell>
          <cell r="BD499">
            <v>0</v>
          </cell>
          <cell r="BE499">
            <v>0</v>
          </cell>
          <cell r="BF499">
            <v>0</v>
          </cell>
        </row>
        <row r="500">
          <cell r="A500">
            <v>314</v>
          </cell>
          <cell r="B500" t="str">
            <v>3.3.7</v>
          </cell>
          <cell r="C500" t="str">
            <v>DN 75</v>
          </cell>
          <cell r="D500" t="str">
            <v>pc</v>
          </cell>
          <cell r="E500">
            <v>2</v>
          </cell>
          <cell r="F500">
            <v>250.9</v>
          </cell>
          <cell r="G500">
            <v>501.8</v>
          </cell>
          <cell r="H500">
            <v>0</v>
          </cell>
          <cell r="I500">
            <v>0</v>
          </cell>
          <cell r="J500">
            <v>0</v>
          </cell>
          <cell r="K500">
            <v>0</v>
          </cell>
          <cell r="L500">
            <v>0</v>
          </cell>
          <cell r="M500">
            <v>2</v>
          </cell>
          <cell r="N500">
            <v>250.9</v>
          </cell>
          <cell r="O500">
            <v>501.8</v>
          </cell>
          <cell r="P500">
            <v>0</v>
          </cell>
          <cell r="Q500">
            <v>0</v>
          </cell>
          <cell r="R500">
            <v>0</v>
          </cell>
          <cell r="S500">
            <v>0</v>
          </cell>
          <cell r="T500">
            <v>0</v>
          </cell>
          <cell r="U500">
            <v>0</v>
          </cell>
          <cell r="V500">
            <v>2</v>
          </cell>
          <cell r="W500">
            <v>501.8</v>
          </cell>
          <cell r="X500">
            <v>0</v>
          </cell>
          <cell r="Y500">
            <v>0</v>
          </cell>
          <cell r="AA500">
            <v>0</v>
          </cell>
          <cell r="AC500">
            <v>0</v>
          </cell>
          <cell r="AE500">
            <v>0</v>
          </cell>
          <cell r="AG500">
            <v>0</v>
          </cell>
          <cell r="AI500">
            <v>0</v>
          </cell>
          <cell r="AK500">
            <v>0</v>
          </cell>
          <cell r="AM500">
            <v>0</v>
          </cell>
          <cell r="AO500">
            <v>0</v>
          </cell>
          <cell r="AQ500">
            <v>0</v>
          </cell>
          <cell r="AR500">
            <v>0</v>
          </cell>
          <cell r="AS500">
            <v>0</v>
          </cell>
          <cell r="AT500">
            <v>0</v>
          </cell>
          <cell r="AX500">
            <v>0</v>
          </cell>
          <cell r="AY500">
            <v>0</v>
          </cell>
          <cell r="AZ500">
            <v>0</v>
          </cell>
          <cell r="BA500">
            <v>0</v>
          </cell>
          <cell r="BB500">
            <v>0</v>
          </cell>
          <cell r="BC500">
            <v>0</v>
          </cell>
          <cell r="BD500">
            <v>0</v>
          </cell>
          <cell r="BE500">
            <v>0</v>
          </cell>
          <cell r="BF500">
            <v>0</v>
          </cell>
        </row>
        <row r="501">
          <cell r="A501">
            <v>315</v>
          </cell>
          <cell r="B501" t="str">
            <v>3.3.8</v>
          </cell>
          <cell r="C501" t="str">
            <v>DN 80</v>
          </cell>
          <cell r="D501" t="str">
            <v>pc</v>
          </cell>
          <cell r="E501">
            <v>26</v>
          </cell>
          <cell r="F501">
            <v>250.9</v>
          </cell>
          <cell r="G501">
            <v>6523.4</v>
          </cell>
          <cell r="H501">
            <v>0</v>
          </cell>
          <cell r="I501">
            <v>0</v>
          </cell>
          <cell r="J501">
            <v>0</v>
          </cell>
          <cell r="K501">
            <v>0</v>
          </cell>
          <cell r="L501">
            <v>0</v>
          </cell>
          <cell r="M501">
            <v>26</v>
          </cell>
          <cell r="N501">
            <v>250.9</v>
          </cell>
          <cell r="O501">
            <v>6523.4</v>
          </cell>
          <cell r="P501">
            <v>21</v>
          </cell>
          <cell r="Q501">
            <v>5268.9</v>
          </cell>
          <cell r="R501">
            <v>1</v>
          </cell>
          <cell r="S501">
            <v>250.9</v>
          </cell>
          <cell r="T501">
            <v>22</v>
          </cell>
          <cell r="U501">
            <v>5519.7999999999993</v>
          </cell>
          <cell r="V501">
            <v>4</v>
          </cell>
          <cell r="W501">
            <v>1003.6000000000004</v>
          </cell>
          <cell r="X501">
            <v>0</v>
          </cell>
          <cell r="Y501">
            <v>0</v>
          </cell>
          <cell r="AA501">
            <v>0</v>
          </cell>
          <cell r="AB501">
            <v>1</v>
          </cell>
          <cell r="AC501">
            <v>250.9</v>
          </cell>
          <cell r="AD501">
            <v>1</v>
          </cell>
          <cell r="AE501">
            <v>250.9</v>
          </cell>
          <cell r="AG501">
            <v>0</v>
          </cell>
          <cell r="AH501">
            <v>16</v>
          </cell>
          <cell r="AI501">
            <v>4014.4</v>
          </cell>
          <cell r="AJ501">
            <v>3</v>
          </cell>
          <cell r="AK501">
            <v>752.7</v>
          </cell>
          <cell r="AM501">
            <v>0</v>
          </cell>
          <cell r="AN501">
            <v>1</v>
          </cell>
          <cell r="AO501">
            <v>250.9</v>
          </cell>
          <cell r="AQ501">
            <v>0</v>
          </cell>
          <cell r="AR501">
            <v>0</v>
          </cell>
          <cell r="AS501">
            <v>0</v>
          </cell>
          <cell r="AT501">
            <v>0</v>
          </cell>
          <cell r="AX501">
            <v>0</v>
          </cell>
          <cell r="AY501">
            <v>0</v>
          </cell>
          <cell r="AZ501">
            <v>0</v>
          </cell>
          <cell r="BA501">
            <v>0</v>
          </cell>
          <cell r="BB501">
            <v>0</v>
          </cell>
          <cell r="BC501">
            <v>0</v>
          </cell>
          <cell r="BD501">
            <v>0</v>
          </cell>
          <cell r="BE501">
            <v>0</v>
          </cell>
          <cell r="BF501">
            <v>0</v>
          </cell>
        </row>
        <row r="502">
          <cell r="A502">
            <v>316</v>
          </cell>
          <cell r="B502" t="str">
            <v>3.3.9</v>
          </cell>
          <cell r="C502" t="str">
            <v>DN 100</v>
          </cell>
          <cell r="D502" t="str">
            <v>pc</v>
          </cell>
          <cell r="E502">
            <v>6</v>
          </cell>
          <cell r="F502">
            <v>250.9</v>
          </cell>
          <cell r="G502">
            <v>1505.4</v>
          </cell>
          <cell r="H502">
            <v>0</v>
          </cell>
          <cell r="I502">
            <v>0</v>
          </cell>
          <cell r="J502">
            <v>0</v>
          </cell>
          <cell r="K502">
            <v>0</v>
          </cell>
          <cell r="L502">
            <v>0</v>
          </cell>
          <cell r="M502">
            <v>6</v>
          </cell>
          <cell r="N502">
            <v>250.9</v>
          </cell>
          <cell r="O502">
            <v>1505.4</v>
          </cell>
          <cell r="P502">
            <v>16</v>
          </cell>
          <cell r="Q502">
            <v>4014.3999999999992</v>
          </cell>
          <cell r="R502">
            <v>1</v>
          </cell>
          <cell r="S502">
            <v>250.9</v>
          </cell>
          <cell r="T502">
            <v>17</v>
          </cell>
          <cell r="U502">
            <v>4265.2999999999993</v>
          </cell>
          <cell r="V502">
            <v>-11</v>
          </cell>
          <cell r="W502">
            <v>-2759.8999999999992</v>
          </cell>
          <cell r="X502">
            <v>0</v>
          </cell>
          <cell r="Y502">
            <v>0</v>
          </cell>
          <cell r="AA502">
            <v>0</v>
          </cell>
          <cell r="AB502">
            <v>1</v>
          </cell>
          <cell r="AC502">
            <v>250.9</v>
          </cell>
          <cell r="AD502">
            <v>2</v>
          </cell>
          <cell r="AE502">
            <v>501.8</v>
          </cell>
          <cell r="AG502">
            <v>0</v>
          </cell>
          <cell r="AH502">
            <v>7</v>
          </cell>
          <cell r="AI502">
            <v>1756.3</v>
          </cell>
          <cell r="AJ502">
            <v>3</v>
          </cell>
          <cell r="AK502">
            <v>752.7</v>
          </cell>
          <cell r="AL502">
            <v>3</v>
          </cell>
          <cell r="AM502">
            <v>752.7</v>
          </cell>
          <cell r="AN502">
            <v>1</v>
          </cell>
          <cell r="AO502">
            <v>250.9</v>
          </cell>
          <cell r="AQ502">
            <v>0</v>
          </cell>
          <cell r="AR502">
            <v>0</v>
          </cell>
          <cell r="AS502">
            <v>0</v>
          </cell>
          <cell r="AT502">
            <v>0</v>
          </cell>
          <cell r="AX502">
            <v>0</v>
          </cell>
          <cell r="AY502">
            <v>0</v>
          </cell>
          <cell r="AZ502">
            <v>0</v>
          </cell>
          <cell r="BA502">
            <v>0</v>
          </cell>
          <cell r="BB502">
            <v>0</v>
          </cell>
          <cell r="BC502">
            <v>0</v>
          </cell>
          <cell r="BD502">
            <v>0</v>
          </cell>
          <cell r="BE502">
            <v>0</v>
          </cell>
          <cell r="BF502">
            <v>0</v>
          </cell>
        </row>
        <row r="503">
          <cell r="A503">
            <v>317</v>
          </cell>
          <cell r="B503" t="str">
            <v>3.3.10</v>
          </cell>
          <cell r="C503" t="str">
            <v>DO 110</v>
          </cell>
          <cell r="D503" t="str">
            <v>pc</v>
          </cell>
          <cell r="E503">
            <v>1</v>
          </cell>
          <cell r="F503">
            <v>250.9</v>
          </cell>
          <cell r="G503">
            <v>250.9</v>
          </cell>
          <cell r="H503">
            <v>0</v>
          </cell>
          <cell r="I503">
            <v>0</v>
          </cell>
          <cell r="J503">
            <v>0</v>
          </cell>
          <cell r="K503">
            <v>0</v>
          </cell>
          <cell r="L503">
            <v>0</v>
          </cell>
          <cell r="M503">
            <v>1</v>
          </cell>
          <cell r="N503">
            <v>250.9</v>
          </cell>
          <cell r="O503">
            <v>250.9</v>
          </cell>
          <cell r="P503">
            <v>0</v>
          </cell>
          <cell r="Q503">
            <v>0</v>
          </cell>
          <cell r="R503">
            <v>0</v>
          </cell>
          <cell r="S503">
            <v>0</v>
          </cell>
          <cell r="T503">
            <v>0</v>
          </cell>
          <cell r="U503">
            <v>0</v>
          </cell>
          <cell r="V503">
            <v>1</v>
          </cell>
          <cell r="W503">
            <v>250.9</v>
          </cell>
          <cell r="X503">
            <v>0</v>
          </cell>
          <cell r="Y503">
            <v>0</v>
          </cell>
          <cell r="AA503">
            <v>0</v>
          </cell>
          <cell r="AC503">
            <v>0</v>
          </cell>
          <cell r="AE503">
            <v>0</v>
          </cell>
          <cell r="AG503">
            <v>0</v>
          </cell>
          <cell r="AI503">
            <v>0</v>
          </cell>
          <cell r="AK503">
            <v>0</v>
          </cell>
          <cell r="AM503">
            <v>0</v>
          </cell>
          <cell r="AO503">
            <v>0</v>
          </cell>
          <cell r="AQ503">
            <v>0</v>
          </cell>
          <cell r="AR503">
            <v>0</v>
          </cell>
          <cell r="AS503">
            <v>0</v>
          </cell>
          <cell r="AT503">
            <v>0</v>
          </cell>
          <cell r="AX503">
            <v>0</v>
          </cell>
          <cell r="AY503">
            <v>0</v>
          </cell>
          <cell r="AZ503">
            <v>0</v>
          </cell>
          <cell r="BA503">
            <v>0</v>
          </cell>
          <cell r="BB503">
            <v>0</v>
          </cell>
          <cell r="BC503">
            <v>0</v>
          </cell>
          <cell r="BD503">
            <v>0</v>
          </cell>
          <cell r="BE503">
            <v>0</v>
          </cell>
          <cell r="BF503">
            <v>0</v>
          </cell>
        </row>
        <row r="504">
          <cell r="A504">
            <v>318</v>
          </cell>
          <cell r="B504" t="str">
            <v>3.3.11</v>
          </cell>
          <cell r="C504" t="str">
            <v>DN 150</v>
          </cell>
          <cell r="D504" t="str">
            <v>pc</v>
          </cell>
          <cell r="E504">
            <v>6</v>
          </cell>
          <cell r="F504">
            <v>303.58999999999997</v>
          </cell>
          <cell r="G504">
            <v>1821.54</v>
          </cell>
          <cell r="H504">
            <v>0</v>
          </cell>
          <cell r="I504">
            <v>0</v>
          </cell>
          <cell r="J504">
            <v>0</v>
          </cell>
          <cell r="K504">
            <v>0</v>
          </cell>
          <cell r="L504">
            <v>0</v>
          </cell>
          <cell r="M504">
            <v>6</v>
          </cell>
          <cell r="N504">
            <v>303.58999999999997</v>
          </cell>
          <cell r="O504">
            <v>1821.54</v>
          </cell>
          <cell r="P504">
            <v>2</v>
          </cell>
          <cell r="Q504">
            <v>607.17999999999995</v>
          </cell>
          <cell r="R504">
            <v>0</v>
          </cell>
          <cell r="S504">
            <v>0</v>
          </cell>
          <cell r="T504">
            <v>2</v>
          </cell>
          <cell r="U504">
            <v>607.17999999999995</v>
          </cell>
          <cell r="V504">
            <v>4</v>
          </cell>
          <cell r="W504">
            <v>1214.3600000000001</v>
          </cell>
          <cell r="X504">
            <v>0</v>
          </cell>
          <cell r="Y504">
            <v>0</v>
          </cell>
          <cell r="AA504">
            <v>0</v>
          </cell>
          <cell r="AC504">
            <v>0</v>
          </cell>
          <cell r="AE504">
            <v>0</v>
          </cell>
          <cell r="AG504">
            <v>0</v>
          </cell>
          <cell r="AH504">
            <v>1</v>
          </cell>
          <cell r="AI504">
            <v>303.58999999999997</v>
          </cell>
          <cell r="AJ504">
            <v>1</v>
          </cell>
          <cell r="AK504">
            <v>303.58999999999997</v>
          </cell>
          <cell r="AM504">
            <v>0</v>
          </cell>
          <cell r="AO504">
            <v>0</v>
          </cell>
          <cell r="AQ504">
            <v>0</v>
          </cell>
          <cell r="AR504">
            <v>0</v>
          </cell>
          <cell r="AS504">
            <v>0</v>
          </cell>
          <cell r="AT504">
            <v>0</v>
          </cell>
          <cell r="AX504">
            <v>0</v>
          </cell>
          <cell r="AY504">
            <v>0</v>
          </cell>
          <cell r="AZ504">
            <v>0</v>
          </cell>
          <cell r="BA504">
            <v>0</v>
          </cell>
          <cell r="BB504">
            <v>0</v>
          </cell>
          <cell r="BC504">
            <v>0</v>
          </cell>
          <cell r="BD504">
            <v>0</v>
          </cell>
          <cell r="BE504">
            <v>0</v>
          </cell>
          <cell r="BF504">
            <v>0</v>
          </cell>
        </row>
        <row r="505">
          <cell r="A505">
            <v>319</v>
          </cell>
          <cell r="B505" t="str">
            <v>3.3.12</v>
          </cell>
          <cell r="C505" t="str">
            <v>DN 200</v>
          </cell>
          <cell r="D505" t="str">
            <v>pc</v>
          </cell>
          <cell r="E505">
            <v>1</v>
          </cell>
          <cell r="F505">
            <v>383.59</v>
          </cell>
          <cell r="G505">
            <v>383.59</v>
          </cell>
          <cell r="H505">
            <v>0</v>
          </cell>
          <cell r="I505">
            <v>0</v>
          </cell>
          <cell r="J505">
            <v>0</v>
          </cell>
          <cell r="K505">
            <v>0</v>
          </cell>
          <cell r="L505">
            <v>0</v>
          </cell>
          <cell r="M505">
            <v>1</v>
          </cell>
          <cell r="N505">
            <v>383.59</v>
          </cell>
          <cell r="O505">
            <v>383.59</v>
          </cell>
          <cell r="P505">
            <v>0</v>
          </cell>
          <cell r="Q505">
            <v>0</v>
          </cell>
          <cell r="R505">
            <v>0</v>
          </cell>
          <cell r="S505">
            <v>0</v>
          </cell>
          <cell r="T505">
            <v>0</v>
          </cell>
          <cell r="U505">
            <v>0</v>
          </cell>
          <cell r="V505">
            <v>1</v>
          </cell>
          <cell r="W505">
            <v>383.59</v>
          </cell>
          <cell r="X505">
            <v>0</v>
          </cell>
          <cell r="Y505">
            <v>0</v>
          </cell>
          <cell r="AA505">
            <v>0</v>
          </cell>
          <cell r="AC505">
            <v>0</v>
          </cell>
          <cell r="AE505">
            <v>0</v>
          </cell>
          <cell r="AG505">
            <v>0</v>
          </cell>
          <cell r="AI505">
            <v>0</v>
          </cell>
          <cell r="AK505">
            <v>0</v>
          </cell>
          <cell r="AM505">
            <v>0</v>
          </cell>
          <cell r="AO505">
            <v>0</v>
          </cell>
          <cell r="AQ505">
            <v>0</v>
          </cell>
          <cell r="AR505">
            <v>0</v>
          </cell>
          <cell r="AS505">
            <v>0</v>
          </cell>
          <cell r="AT505">
            <v>0</v>
          </cell>
          <cell r="AX505">
            <v>0</v>
          </cell>
          <cell r="AY505">
            <v>0</v>
          </cell>
          <cell r="AZ505">
            <v>0</v>
          </cell>
          <cell r="BA505">
            <v>0</v>
          </cell>
          <cell r="BB505">
            <v>0</v>
          </cell>
          <cell r="BC505">
            <v>0</v>
          </cell>
          <cell r="BD505">
            <v>0</v>
          </cell>
          <cell r="BE505">
            <v>0</v>
          </cell>
          <cell r="BF505">
            <v>0</v>
          </cell>
        </row>
        <row r="506">
          <cell r="A506">
            <v>320</v>
          </cell>
          <cell r="B506" t="str">
            <v>3.3.13</v>
          </cell>
          <cell r="C506" t="str">
            <v>DN 250</v>
          </cell>
          <cell r="D506" t="str">
            <v>pc</v>
          </cell>
          <cell r="E506">
            <v>1</v>
          </cell>
          <cell r="F506">
            <v>450</v>
          </cell>
          <cell r="G506">
            <v>450</v>
          </cell>
          <cell r="H506">
            <v>0</v>
          </cell>
          <cell r="I506">
            <v>0</v>
          </cell>
          <cell r="J506">
            <v>0</v>
          </cell>
          <cell r="K506">
            <v>0</v>
          </cell>
          <cell r="L506">
            <v>0</v>
          </cell>
          <cell r="M506">
            <v>1</v>
          </cell>
          <cell r="N506">
            <v>450</v>
          </cell>
          <cell r="O506">
            <v>450</v>
          </cell>
          <cell r="P506">
            <v>0</v>
          </cell>
          <cell r="Q506">
            <v>0</v>
          </cell>
          <cell r="R506">
            <v>0</v>
          </cell>
          <cell r="S506">
            <v>0</v>
          </cell>
          <cell r="T506">
            <v>0</v>
          </cell>
          <cell r="U506">
            <v>0</v>
          </cell>
          <cell r="V506">
            <v>1</v>
          </cell>
          <cell r="W506">
            <v>450</v>
          </cell>
          <cell r="X506">
            <v>0</v>
          </cell>
          <cell r="Y506">
            <v>0</v>
          </cell>
          <cell r="AA506">
            <v>0</v>
          </cell>
          <cell r="AC506">
            <v>0</v>
          </cell>
          <cell r="AE506">
            <v>0</v>
          </cell>
          <cell r="AG506">
            <v>0</v>
          </cell>
          <cell r="AI506">
            <v>0</v>
          </cell>
          <cell r="AK506">
            <v>0</v>
          </cell>
          <cell r="AM506">
            <v>0</v>
          </cell>
          <cell r="AO506">
            <v>0</v>
          </cell>
          <cell r="AQ506">
            <v>0</v>
          </cell>
          <cell r="AR506">
            <v>0</v>
          </cell>
          <cell r="AS506">
            <v>0</v>
          </cell>
          <cell r="AT506">
            <v>0</v>
          </cell>
          <cell r="AX506">
            <v>0</v>
          </cell>
          <cell r="AY506">
            <v>0</v>
          </cell>
          <cell r="AZ506">
            <v>0</v>
          </cell>
          <cell r="BA506">
            <v>0</v>
          </cell>
          <cell r="BB506">
            <v>0</v>
          </cell>
          <cell r="BC506">
            <v>0</v>
          </cell>
          <cell r="BD506">
            <v>0</v>
          </cell>
          <cell r="BE506">
            <v>0</v>
          </cell>
          <cell r="BF506">
            <v>0</v>
          </cell>
        </row>
        <row r="507">
          <cell r="B507" t="str">
            <v>3.4</v>
          </cell>
          <cell r="C507" t="str">
            <v>Pipe saddles or T-pieces</v>
          </cell>
          <cell r="Z507" t="str">
            <v>x</v>
          </cell>
        </row>
        <row r="508">
          <cell r="C508" t="str">
            <v>Supply and installation of connections to distribution pipe by T-piece or pipe saddles as specified, include for  all works and fittings; for distribution pipe diameter:</v>
          </cell>
          <cell r="Z508" t="str">
            <v>x</v>
          </cell>
        </row>
        <row r="509">
          <cell r="A509">
            <v>321</v>
          </cell>
          <cell r="B509" t="str">
            <v>3.4.1</v>
          </cell>
          <cell r="C509" t="str">
            <v>DO 110</v>
          </cell>
          <cell r="D509" t="str">
            <v>pc</v>
          </cell>
          <cell r="E509">
            <v>115</v>
          </cell>
          <cell r="F509">
            <v>45</v>
          </cell>
          <cell r="G509">
            <v>5175</v>
          </cell>
          <cell r="H509">
            <v>0</v>
          </cell>
          <cell r="I509">
            <v>0</v>
          </cell>
          <cell r="J509">
            <v>0</v>
          </cell>
          <cell r="K509">
            <v>0</v>
          </cell>
          <cell r="L509">
            <v>0</v>
          </cell>
          <cell r="M509">
            <v>115</v>
          </cell>
          <cell r="N509">
            <v>45</v>
          </cell>
          <cell r="O509">
            <v>5175</v>
          </cell>
          <cell r="P509">
            <v>200</v>
          </cell>
          <cell r="Q509">
            <v>9000</v>
          </cell>
          <cell r="R509">
            <v>10</v>
          </cell>
          <cell r="S509">
            <v>450</v>
          </cell>
          <cell r="T509">
            <v>210</v>
          </cell>
          <cell r="U509">
            <v>9450</v>
          </cell>
          <cell r="V509">
            <v>-95</v>
          </cell>
          <cell r="W509">
            <v>-4275</v>
          </cell>
          <cell r="X509">
            <v>0</v>
          </cell>
          <cell r="Y509">
            <v>0</v>
          </cell>
          <cell r="AA509">
            <v>0</v>
          </cell>
          <cell r="AB509">
            <v>5</v>
          </cell>
          <cell r="AC509">
            <v>225</v>
          </cell>
          <cell r="AD509">
            <v>31</v>
          </cell>
          <cell r="AE509">
            <v>1395</v>
          </cell>
          <cell r="AG509">
            <v>0</v>
          </cell>
          <cell r="AH509">
            <v>83</v>
          </cell>
          <cell r="AI509">
            <v>3735</v>
          </cell>
          <cell r="AJ509">
            <v>81</v>
          </cell>
          <cell r="AK509">
            <v>3645</v>
          </cell>
          <cell r="AM509">
            <v>0</v>
          </cell>
          <cell r="AN509">
            <v>10</v>
          </cell>
          <cell r="AO509">
            <v>450</v>
          </cell>
          <cell r="AQ509">
            <v>0</v>
          </cell>
          <cell r="AR509">
            <v>0</v>
          </cell>
          <cell r="AS509">
            <v>0</v>
          </cell>
          <cell r="AT509">
            <v>0</v>
          </cell>
          <cell r="AX509">
            <v>0</v>
          </cell>
          <cell r="AY509">
            <v>0</v>
          </cell>
          <cell r="AZ509">
            <v>0</v>
          </cell>
          <cell r="BA509">
            <v>0</v>
          </cell>
          <cell r="BB509">
            <v>0</v>
          </cell>
          <cell r="BC509">
            <v>0</v>
          </cell>
          <cell r="BD509">
            <v>0</v>
          </cell>
          <cell r="BE509">
            <v>0</v>
          </cell>
          <cell r="BF509">
            <v>0</v>
          </cell>
        </row>
        <row r="510">
          <cell r="A510">
            <v>322</v>
          </cell>
          <cell r="B510" t="str">
            <v>3.4.2</v>
          </cell>
          <cell r="C510" t="str">
            <v>DN 150</v>
          </cell>
          <cell r="D510" t="str">
            <v>pc</v>
          </cell>
          <cell r="E510">
            <v>10</v>
          </cell>
          <cell r="F510">
            <v>50</v>
          </cell>
          <cell r="G510">
            <v>500</v>
          </cell>
          <cell r="H510">
            <v>0</v>
          </cell>
          <cell r="I510">
            <v>0</v>
          </cell>
          <cell r="J510">
            <v>0</v>
          </cell>
          <cell r="K510">
            <v>0</v>
          </cell>
          <cell r="L510">
            <v>0</v>
          </cell>
          <cell r="M510">
            <v>10</v>
          </cell>
          <cell r="N510">
            <v>50</v>
          </cell>
          <cell r="O510">
            <v>500</v>
          </cell>
          <cell r="P510">
            <v>0</v>
          </cell>
          <cell r="Q510">
            <v>0</v>
          </cell>
          <cell r="R510">
            <v>0</v>
          </cell>
          <cell r="S510">
            <v>0</v>
          </cell>
          <cell r="T510">
            <v>0</v>
          </cell>
          <cell r="U510">
            <v>0</v>
          </cell>
          <cell r="V510">
            <v>10</v>
          </cell>
          <cell r="W510">
            <v>500</v>
          </cell>
          <cell r="X510">
            <v>0</v>
          </cell>
          <cell r="Y510">
            <v>0</v>
          </cell>
          <cell r="AA510">
            <v>0</v>
          </cell>
          <cell r="AC510">
            <v>0</v>
          </cell>
          <cell r="AE510">
            <v>0</v>
          </cell>
          <cell r="AG510">
            <v>0</v>
          </cell>
          <cell r="AI510">
            <v>0</v>
          </cell>
          <cell r="AK510">
            <v>0</v>
          </cell>
          <cell r="AM510">
            <v>0</v>
          </cell>
          <cell r="AO510">
            <v>0</v>
          </cell>
          <cell r="AQ510">
            <v>0</v>
          </cell>
          <cell r="AR510">
            <v>0</v>
          </cell>
          <cell r="AS510">
            <v>0</v>
          </cell>
          <cell r="AT510">
            <v>0</v>
          </cell>
          <cell r="AX510">
            <v>0</v>
          </cell>
          <cell r="AY510">
            <v>0</v>
          </cell>
          <cell r="AZ510">
            <v>0</v>
          </cell>
          <cell r="BA510">
            <v>0</v>
          </cell>
          <cell r="BB510">
            <v>0</v>
          </cell>
          <cell r="BC510">
            <v>0</v>
          </cell>
          <cell r="BD510">
            <v>0</v>
          </cell>
          <cell r="BE510">
            <v>0</v>
          </cell>
          <cell r="BF510">
            <v>0</v>
          </cell>
        </row>
        <row r="511">
          <cell r="A511">
            <v>323</v>
          </cell>
          <cell r="B511" t="str">
            <v>3.4.3</v>
          </cell>
          <cell r="C511" t="str">
            <v>DO 160</v>
          </cell>
          <cell r="D511" t="str">
            <v>pc</v>
          </cell>
          <cell r="E511">
            <v>65</v>
          </cell>
          <cell r="F511">
            <v>67</v>
          </cell>
          <cell r="G511">
            <v>4355</v>
          </cell>
          <cell r="H511">
            <v>0</v>
          </cell>
          <cell r="I511">
            <v>0</v>
          </cell>
          <cell r="J511">
            <v>0</v>
          </cell>
          <cell r="K511">
            <v>0</v>
          </cell>
          <cell r="L511">
            <v>0</v>
          </cell>
          <cell r="M511">
            <v>65</v>
          </cell>
          <cell r="N511">
            <v>67</v>
          </cell>
          <cell r="O511">
            <v>4355</v>
          </cell>
          <cell r="P511">
            <v>118</v>
          </cell>
          <cell r="Q511">
            <v>7906</v>
          </cell>
          <cell r="R511">
            <v>0</v>
          </cell>
          <cell r="S511">
            <v>0</v>
          </cell>
          <cell r="T511">
            <v>118</v>
          </cell>
          <cell r="U511">
            <v>7906</v>
          </cell>
          <cell r="V511">
            <v>-53</v>
          </cell>
          <cell r="W511">
            <v>-3551</v>
          </cell>
          <cell r="X511">
            <v>0</v>
          </cell>
          <cell r="Y511">
            <v>0</v>
          </cell>
          <cell r="AA511">
            <v>0</v>
          </cell>
          <cell r="AB511">
            <v>34</v>
          </cell>
          <cell r="AC511">
            <v>2278</v>
          </cell>
          <cell r="AD511">
            <v>18</v>
          </cell>
          <cell r="AE511">
            <v>1206</v>
          </cell>
          <cell r="AG511">
            <v>0</v>
          </cell>
          <cell r="AH511">
            <v>51</v>
          </cell>
          <cell r="AI511">
            <v>3417</v>
          </cell>
          <cell r="AJ511">
            <v>13</v>
          </cell>
          <cell r="AK511">
            <v>871</v>
          </cell>
          <cell r="AL511">
            <v>2</v>
          </cell>
          <cell r="AM511">
            <v>134</v>
          </cell>
          <cell r="AO511">
            <v>0</v>
          </cell>
          <cell r="AQ511">
            <v>0</v>
          </cell>
          <cell r="AR511">
            <v>0</v>
          </cell>
          <cell r="AS511">
            <v>0</v>
          </cell>
          <cell r="AT511">
            <v>0</v>
          </cell>
          <cell r="AX511">
            <v>0</v>
          </cell>
          <cell r="AY511">
            <v>0</v>
          </cell>
          <cell r="AZ511">
            <v>0</v>
          </cell>
          <cell r="BA511">
            <v>0</v>
          </cell>
          <cell r="BB511">
            <v>0</v>
          </cell>
          <cell r="BC511">
            <v>0</v>
          </cell>
          <cell r="BD511">
            <v>0</v>
          </cell>
          <cell r="BE511">
            <v>0</v>
          </cell>
          <cell r="BF511">
            <v>0</v>
          </cell>
        </row>
        <row r="512">
          <cell r="A512">
            <v>324</v>
          </cell>
          <cell r="B512" t="str">
            <v>3.4.4</v>
          </cell>
          <cell r="C512" t="str">
            <v>DN 200</v>
          </cell>
          <cell r="D512" t="str">
            <v>pc</v>
          </cell>
          <cell r="E512">
            <v>5</v>
          </cell>
          <cell r="F512">
            <v>67</v>
          </cell>
          <cell r="G512">
            <v>335</v>
          </cell>
          <cell r="H512">
            <v>0</v>
          </cell>
          <cell r="I512">
            <v>0</v>
          </cell>
          <cell r="J512">
            <v>0</v>
          </cell>
          <cell r="K512">
            <v>0</v>
          </cell>
          <cell r="L512">
            <v>0</v>
          </cell>
          <cell r="M512">
            <v>5</v>
          </cell>
          <cell r="N512">
            <v>67</v>
          </cell>
          <cell r="O512">
            <v>335</v>
          </cell>
          <cell r="P512">
            <v>0</v>
          </cell>
          <cell r="Q512">
            <v>0</v>
          </cell>
          <cell r="R512">
            <v>0</v>
          </cell>
          <cell r="S512">
            <v>0</v>
          </cell>
          <cell r="T512">
            <v>0</v>
          </cell>
          <cell r="U512">
            <v>0</v>
          </cell>
          <cell r="V512">
            <v>5</v>
          </cell>
          <cell r="W512">
            <v>335</v>
          </cell>
          <cell r="X512">
            <v>0</v>
          </cell>
          <cell r="Y512">
            <v>0</v>
          </cell>
          <cell r="AA512">
            <v>0</v>
          </cell>
          <cell r="AC512">
            <v>0</v>
          </cell>
          <cell r="AE512">
            <v>0</v>
          </cell>
          <cell r="AG512">
            <v>0</v>
          </cell>
          <cell r="AI512">
            <v>0</v>
          </cell>
          <cell r="AK512">
            <v>0</v>
          </cell>
          <cell r="AM512">
            <v>0</v>
          </cell>
          <cell r="AO512">
            <v>0</v>
          </cell>
          <cell r="AQ512">
            <v>0</v>
          </cell>
          <cell r="AR512">
            <v>0</v>
          </cell>
          <cell r="AS512">
            <v>0</v>
          </cell>
          <cell r="AT512">
            <v>0</v>
          </cell>
          <cell r="AX512">
            <v>0</v>
          </cell>
          <cell r="AY512">
            <v>0</v>
          </cell>
          <cell r="AZ512">
            <v>0</v>
          </cell>
          <cell r="BA512">
            <v>0</v>
          </cell>
          <cell r="BB512">
            <v>0</v>
          </cell>
          <cell r="BC512">
            <v>0</v>
          </cell>
          <cell r="BD512">
            <v>0</v>
          </cell>
          <cell r="BE512">
            <v>0</v>
          </cell>
          <cell r="BF512">
            <v>0</v>
          </cell>
        </row>
        <row r="513">
          <cell r="A513">
            <v>325</v>
          </cell>
          <cell r="B513" t="str">
            <v>3.4.5</v>
          </cell>
          <cell r="C513" t="str">
            <v>DO 225</v>
          </cell>
          <cell r="D513" t="str">
            <v>pc</v>
          </cell>
          <cell r="E513">
            <v>70</v>
          </cell>
          <cell r="F513">
            <v>70</v>
          </cell>
          <cell r="G513">
            <v>4900</v>
          </cell>
          <cell r="H513">
            <v>0</v>
          </cell>
          <cell r="I513">
            <v>0</v>
          </cell>
          <cell r="J513">
            <v>0</v>
          </cell>
          <cell r="K513">
            <v>0</v>
          </cell>
          <cell r="L513">
            <v>0</v>
          </cell>
          <cell r="M513">
            <v>70</v>
          </cell>
          <cell r="N513">
            <v>70</v>
          </cell>
          <cell r="O513">
            <v>4900</v>
          </cell>
          <cell r="P513">
            <v>105</v>
          </cell>
          <cell r="Q513">
            <v>7350</v>
          </cell>
          <cell r="R513">
            <v>0</v>
          </cell>
          <cell r="S513">
            <v>0</v>
          </cell>
          <cell r="T513">
            <v>105</v>
          </cell>
          <cell r="U513">
            <v>7350</v>
          </cell>
          <cell r="V513">
            <v>-35</v>
          </cell>
          <cell r="W513">
            <v>-2450</v>
          </cell>
          <cell r="X513">
            <v>0</v>
          </cell>
          <cell r="Y513">
            <v>0</v>
          </cell>
          <cell r="Z513">
            <v>2</v>
          </cell>
          <cell r="AA513">
            <v>140</v>
          </cell>
          <cell r="AB513">
            <v>3</v>
          </cell>
          <cell r="AC513">
            <v>210</v>
          </cell>
          <cell r="AD513">
            <v>30</v>
          </cell>
          <cell r="AE513">
            <v>2100</v>
          </cell>
          <cell r="AG513">
            <v>0</v>
          </cell>
          <cell r="AH513">
            <v>49</v>
          </cell>
          <cell r="AI513">
            <v>3430</v>
          </cell>
          <cell r="AJ513">
            <v>19</v>
          </cell>
          <cell r="AK513">
            <v>1330</v>
          </cell>
          <cell r="AL513">
            <v>2</v>
          </cell>
          <cell r="AM513">
            <v>140</v>
          </cell>
          <cell r="AO513">
            <v>0</v>
          </cell>
          <cell r="AQ513">
            <v>0</v>
          </cell>
          <cell r="AR513">
            <v>0</v>
          </cell>
          <cell r="AS513">
            <v>0</v>
          </cell>
          <cell r="AT513">
            <v>0</v>
          </cell>
          <cell r="AX513">
            <v>0</v>
          </cell>
          <cell r="AY513">
            <v>0</v>
          </cell>
          <cell r="AZ513">
            <v>0</v>
          </cell>
          <cell r="BA513">
            <v>0</v>
          </cell>
          <cell r="BB513">
            <v>0</v>
          </cell>
          <cell r="BC513">
            <v>0</v>
          </cell>
          <cell r="BD513">
            <v>0</v>
          </cell>
          <cell r="BE513">
            <v>0</v>
          </cell>
          <cell r="BF513">
            <v>0</v>
          </cell>
        </row>
        <row r="514">
          <cell r="A514">
            <v>326</v>
          </cell>
          <cell r="B514" t="str">
            <v>3.4.6</v>
          </cell>
          <cell r="C514" t="str">
            <v>DN 250</v>
          </cell>
          <cell r="D514" t="str">
            <v>pc</v>
          </cell>
          <cell r="E514">
            <v>10</v>
          </cell>
          <cell r="F514">
            <v>70</v>
          </cell>
          <cell r="G514">
            <v>700</v>
          </cell>
          <cell r="H514">
            <v>0</v>
          </cell>
          <cell r="I514">
            <v>0</v>
          </cell>
          <cell r="J514">
            <v>0</v>
          </cell>
          <cell r="K514">
            <v>0</v>
          </cell>
          <cell r="L514">
            <v>0</v>
          </cell>
          <cell r="M514">
            <v>10</v>
          </cell>
          <cell r="N514">
            <v>70</v>
          </cell>
          <cell r="O514">
            <v>700</v>
          </cell>
          <cell r="P514">
            <v>0</v>
          </cell>
          <cell r="Q514">
            <v>0</v>
          </cell>
          <cell r="R514">
            <v>0</v>
          </cell>
          <cell r="S514">
            <v>0</v>
          </cell>
          <cell r="T514">
            <v>0</v>
          </cell>
          <cell r="U514">
            <v>0</v>
          </cell>
          <cell r="V514">
            <v>10</v>
          </cell>
          <cell r="W514">
            <v>700</v>
          </cell>
          <cell r="X514">
            <v>0</v>
          </cell>
          <cell r="Y514">
            <v>0</v>
          </cell>
          <cell r="AA514">
            <v>0</v>
          </cell>
          <cell r="AC514">
            <v>0</v>
          </cell>
          <cell r="AE514">
            <v>0</v>
          </cell>
          <cell r="AG514">
            <v>0</v>
          </cell>
          <cell r="AI514">
            <v>0</v>
          </cell>
          <cell r="AK514">
            <v>0</v>
          </cell>
          <cell r="AM514">
            <v>0</v>
          </cell>
          <cell r="AO514">
            <v>0</v>
          </cell>
          <cell r="AQ514">
            <v>0</v>
          </cell>
          <cell r="AR514">
            <v>0</v>
          </cell>
          <cell r="AS514">
            <v>0</v>
          </cell>
          <cell r="AT514">
            <v>0</v>
          </cell>
          <cell r="AX514">
            <v>0</v>
          </cell>
          <cell r="AY514">
            <v>0</v>
          </cell>
          <cell r="AZ514">
            <v>0</v>
          </cell>
          <cell r="BA514">
            <v>0</v>
          </cell>
          <cell r="BB514">
            <v>0</v>
          </cell>
          <cell r="BC514">
            <v>0</v>
          </cell>
          <cell r="BD514">
            <v>0</v>
          </cell>
          <cell r="BE514">
            <v>0</v>
          </cell>
          <cell r="BF514">
            <v>0</v>
          </cell>
        </row>
        <row r="515">
          <cell r="A515">
            <v>327</v>
          </cell>
          <cell r="B515" t="str">
            <v>3.4.7</v>
          </cell>
          <cell r="C515" t="str">
            <v>DO 355</v>
          </cell>
          <cell r="D515" t="str">
            <v>pc</v>
          </cell>
          <cell r="E515">
            <v>10</v>
          </cell>
          <cell r="F515">
            <v>110</v>
          </cell>
          <cell r="G515">
            <v>1100</v>
          </cell>
          <cell r="H515">
            <v>0</v>
          </cell>
          <cell r="I515">
            <v>0</v>
          </cell>
          <cell r="J515">
            <v>0</v>
          </cell>
          <cell r="K515">
            <v>0</v>
          </cell>
          <cell r="L515">
            <v>0</v>
          </cell>
          <cell r="M515">
            <v>10</v>
          </cell>
          <cell r="N515">
            <v>110</v>
          </cell>
          <cell r="O515">
            <v>1100</v>
          </cell>
          <cell r="P515">
            <v>15</v>
          </cell>
          <cell r="Q515">
            <v>1650</v>
          </cell>
          <cell r="R515">
            <v>0</v>
          </cell>
          <cell r="S515">
            <v>0</v>
          </cell>
          <cell r="T515">
            <v>15</v>
          </cell>
          <cell r="U515">
            <v>1650</v>
          </cell>
          <cell r="V515">
            <v>-5</v>
          </cell>
          <cell r="W515">
            <v>-550</v>
          </cell>
          <cell r="X515">
            <v>0</v>
          </cell>
          <cell r="Y515">
            <v>0</v>
          </cell>
          <cell r="AA515">
            <v>0</v>
          </cell>
          <cell r="AC515">
            <v>0</v>
          </cell>
          <cell r="AE515">
            <v>0</v>
          </cell>
          <cell r="AG515">
            <v>0</v>
          </cell>
          <cell r="AH515">
            <v>9</v>
          </cell>
          <cell r="AI515">
            <v>990</v>
          </cell>
          <cell r="AJ515">
            <v>5</v>
          </cell>
          <cell r="AK515">
            <v>550</v>
          </cell>
          <cell r="AL515">
            <v>1</v>
          </cell>
          <cell r="AM515">
            <v>110</v>
          </cell>
          <cell r="AO515">
            <v>0</v>
          </cell>
          <cell r="AQ515">
            <v>0</v>
          </cell>
          <cell r="AR515">
            <v>0</v>
          </cell>
          <cell r="AS515">
            <v>0</v>
          </cell>
          <cell r="AT515">
            <v>0</v>
          </cell>
          <cell r="AX515">
            <v>0</v>
          </cell>
          <cell r="AY515">
            <v>0</v>
          </cell>
          <cell r="AZ515">
            <v>0</v>
          </cell>
          <cell r="BA515">
            <v>0</v>
          </cell>
          <cell r="BB515">
            <v>0</v>
          </cell>
          <cell r="BC515">
            <v>0</v>
          </cell>
          <cell r="BD515">
            <v>0</v>
          </cell>
          <cell r="BE515">
            <v>0</v>
          </cell>
          <cell r="BF515">
            <v>0</v>
          </cell>
        </row>
        <row r="516">
          <cell r="A516">
            <v>328</v>
          </cell>
          <cell r="B516" t="str">
            <v>3.4.8</v>
          </cell>
          <cell r="C516" t="str">
            <v>DN 400</v>
          </cell>
          <cell r="D516" t="str">
            <v>pc</v>
          </cell>
          <cell r="E516">
            <v>5</v>
          </cell>
          <cell r="F516">
            <v>150</v>
          </cell>
          <cell r="G516">
            <v>750</v>
          </cell>
          <cell r="H516">
            <v>0</v>
          </cell>
          <cell r="I516">
            <v>0</v>
          </cell>
          <cell r="J516">
            <v>0</v>
          </cell>
          <cell r="K516">
            <v>0</v>
          </cell>
          <cell r="L516">
            <v>0</v>
          </cell>
          <cell r="M516">
            <v>5</v>
          </cell>
          <cell r="N516">
            <v>150</v>
          </cell>
          <cell r="O516">
            <v>750</v>
          </cell>
          <cell r="P516">
            <v>0</v>
          </cell>
          <cell r="Q516">
            <v>0</v>
          </cell>
          <cell r="R516">
            <v>0</v>
          </cell>
          <cell r="S516">
            <v>0</v>
          </cell>
          <cell r="T516">
            <v>0</v>
          </cell>
          <cell r="U516">
            <v>0</v>
          </cell>
          <cell r="V516">
            <v>5</v>
          </cell>
          <cell r="W516">
            <v>750</v>
          </cell>
          <cell r="X516">
            <v>0</v>
          </cell>
          <cell r="Y516">
            <v>0</v>
          </cell>
          <cell r="AA516">
            <v>0</v>
          </cell>
          <cell r="AC516">
            <v>0</v>
          </cell>
          <cell r="AE516">
            <v>0</v>
          </cell>
          <cell r="AG516">
            <v>0</v>
          </cell>
          <cell r="AI516">
            <v>0</v>
          </cell>
          <cell r="AK516">
            <v>0</v>
          </cell>
          <cell r="AM516">
            <v>0</v>
          </cell>
          <cell r="AO516">
            <v>0</v>
          </cell>
          <cell r="AQ516">
            <v>0</v>
          </cell>
          <cell r="AR516">
            <v>0</v>
          </cell>
          <cell r="AS516">
            <v>0</v>
          </cell>
          <cell r="AT516">
            <v>0</v>
          </cell>
          <cell r="AX516">
            <v>0</v>
          </cell>
          <cell r="AY516">
            <v>0</v>
          </cell>
          <cell r="AZ516">
            <v>0</v>
          </cell>
          <cell r="BA516">
            <v>0</v>
          </cell>
          <cell r="BB516">
            <v>0</v>
          </cell>
          <cell r="BC516">
            <v>0</v>
          </cell>
          <cell r="BD516">
            <v>0</v>
          </cell>
          <cell r="BE516">
            <v>0</v>
          </cell>
          <cell r="BF516">
            <v>0</v>
          </cell>
        </row>
        <row r="517">
          <cell r="B517" t="str">
            <v>3.5</v>
          </cell>
          <cell r="C517" t="str">
            <v>Underground water meter chambers</v>
          </cell>
          <cell r="Z517" t="str">
            <v>x</v>
          </cell>
        </row>
        <row r="518">
          <cell r="C518" t="str">
            <v xml:space="preserve">Supply and installation of underground water meter chambers, including all (mechanical and earth!) works, fittings, tappers, two valves and other supplies as per standard drawings. The item also including the water meter installation set with water meter </v>
          </cell>
          <cell r="Z518" t="str">
            <v>x</v>
          </cell>
        </row>
        <row r="519">
          <cell r="A519">
            <v>329</v>
          </cell>
          <cell r="B519" t="str">
            <v>3.5.1</v>
          </cell>
          <cell r="C519" t="str">
            <v>DN 25</v>
          </cell>
          <cell r="D519" t="str">
            <v>pc</v>
          </cell>
          <cell r="E519">
            <v>1</v>
          </cell>
          <cell r="F519">
            <v>650</v>
          </cell>
          <cell r="G519">
            <v>650</v>
          </cell>
          <cell r="H519">
            <v>0</v>
          </cell>
          <cell r="I519">
            <v>0</v>
          </cell>
          <cell r="J519">
            <v>6</v>
          </cell>
          <cell r="K519">
            <v>0</v>
          </cell>
          <cell r="L519">
            <v>3900</v>
          </cell>
          <cell r="M519">
            <v>7</v>
          </cell>
          <cell r="N519">
            <v>650</v>
          </cell>
          <cell r="O519">
            <v>4550</v>
          </cell>
          <cell r="P519">
            <v>1</v>
          </cell>
          <cell r="Q519">
            <v>650</v>
          </cell>
          <cell r="R519">
            <v>0</v>
          </cell>
          <cell r="S519">
            <v>0</v>
          </cell>
          <cell r="T519">
            <v>1</v>
          </cell>
          <cell r="U519">
            <v>650</v>
          </cell>
          <cell r="V519">
            <v>6</v>
          </cell>
          <cell r="W519">
            <v>3900</v>
          </cell>
          <cell r="X519">
            <v>0</v>
          </cell>
          <cell r="Y519">
            <v>0</v>
          </cell>
          <cell r="AA519">
            <v>0</v>
          </cell>
          <cell r="AC519">
            <v>0</v>
          </cell>
          <cell r="AE519">
            <v>0</v>
          </cell>
          <cell r="AG519">
            <v>0</v>
          </cell>
          <cell r="AI519">
            <v>0</v>
          </cell>
          <cell r="AJ519">
            <v>1</v>
          </cell>
          <cell r="AK519">
            <v>650</v>
          </cell>
          <cell r="AM519">
            <v>0</v>
          </cell>
          <cell r="AO519">
            <v>0</v>
          </cell>
          <cell r="AQ519">
            <v>0</v>
          </cell>
          <cell r="AR519">
            <v>0</v>
          </cell>
          <cell r="AS519">
            <v>0</v>
          </cell>
          <cell r="AT519">
            <v>0</v>
          </cell>
          <cell r="AX519">
            <v>0</v>
          </cell>
          <cell r="AY519">
            <v>0</v>
          </cell>
          <cell r="AZ519">
            <v>0</v>
          </cell>
          <cell r="BA519">
            <v>0</v>
          </cell>
          <cell r="BB519">
            <v>0</v>
          </cell>
          <cell r="BC519">
            <v>0</v>
          </cell>
          <cell r="BD519">
            <v>6</v>
          </cell>
          <cell r="BE519">
            <v>0</v>
          </cell>
          <cell r="BF519">
            <v>3900</v>
          </cell>
        </row>
        <row r="520">
          <cell r="A520">
            <v>330</v>
          </cell>
          <cell r="B520" t="str">
            <v>3.5.2</v>
          </cell>
          <cell r="C520" t="str">
            <v>DN 32</v>
          </cell>
          <cell r="D520" t="str">
            <v>pc</v>
          </cell>
          <cell r="E520">
            <v>40</v>
          </cell>
          <cell r="F520">
            <v>674</v>
          </cell>
          <cell r="G520">
            <v>26960</v>
          </cell>
          <cell r="H520">
            <v>0</v>
          </cell>
          <cell r="I520">
            <v>0</v>
          </cell>
          <cell r="J520">
            <v>-38</v>
          </cell>
          <cell r="K520">
            <v>0</v>
          </cell>
          <cell r="L520">
            <v>-25612</v>
          </cell>
          <cell r="M520">
            <v>2</v>
          </cell>
          <cell r="N520">
            <v>674</v>
          </cell>
          <cell r="O520">
            <v>1348</v>
          </cell>
          <cell r="P520">
            <v>17</v>
          </cell>
          <cell r="Q520">
            <v>11458</v>
          </cell>
          <cell r="R520">
            <v>0</v>
          </cell>
          <cell r="S520">
            <v>0</v>
          </cell>
          <cell r="T520">
            <v>17</v>
          </cell>
          <cell r="U520">
            <v>11458</v>
          </cell>
          <cell r="V520">
            <v>-15</v>
          </cell>
          <cell r="W520">
            <v>-10110</v>
          </cell>
          <cell r="X520">
            <v>0</v>
          </cell>
          <cell r="Y520">
            <v>0</v>
          </cell>
          <cell r="AA520">
            <v>0</v>
          </cell>
          <cell r="AC520">
            <v>0</v>
          </cell>
          <cell r="AE520">
            <v>0</v>
          </cell>
          <cell r="AG520">
            <v>0</v>
          </cell>
          <cell r="AI520">
            <v>0</v>
          </cell>
          <cell r="AJ520">
            <v>14</v>
          </cell>
          <cell r="AK520">
            <v>9436</v>
          </cell>
          <cell r="AL520">
            <v>3</v>
          </cell>
          <cell r="AM520">
            <v>2022</v>
          </cell>
          <cell r="AO520">
            <v>0</v>
          </cell>
          <cell r="AQ520">
            <v>0</v>
          </cell>
          <cell r="AR520">
            <v>0</v>
          </cell>
          <cell r="AS520">
            <v>0</v>
          </cell>
          <cell r="AT520">
            <v>0</v>
          </cell>
          <cell r="AX520">
            <v>0</v>
          </cell>
          <cell r="AY520">
            <v>0</v>
          </cell>
          <cell r="AZ520">
            <v>0</v>
          </cell>
          <cell r="BA520">
            <v>0</v>
          </cell>
          <cell r="BB520">
            <v>0</v>
          </cell>
          <cell r="BC520">
            <v>0</v>
          </cell>
          <cell r="BD520">
            <v>-38</v>
          </cell>
          <cell r="BE520">
            <v>0</v>
          </cell>
          <cell r="BF520">
            <v>-25612</v>
          </cell>
        </row>
        <row r="521">
          <cell r="A521">
            <v>331</v>
          </cell>
          <cell r="B521" t="str">
            <v>3.5.3</v>
          </cell>
          <cell r="C521" t="str">
            <v>DN 40</v>
          </cell>
          <cell r="D521" t="str">
            <v>pc</v>
          </cell>
          <cell r="E521">
            <v>50</v>
          </cell>
          <cell r="F521">
            <v>690</v>
          </cell>
          <cell r="G521">
            <v>34500</v>
          </cell>
          <cell r="H521">
            <v>0</v>
          </cell>
          <cell r="I521">
            <v>0</v>
          </cell>
          <cell r="J521">
            <v>-23</v>
          </cell>
          <cell r="K521">
            <v>0</v>
          </cell>
          <cell r="L521">
            <v>-15870</v>
          </cell>
          <cell r="M521">
            <v>27</v>
          </cell>
          <cell r="N521">
            <v>690</v>
          </cell>
          <cell r="O521">
            <v>18630</v>
          </cell>
          <cell r="P521">
            <v>16</v>
          </cell>
          <cell r="Q521">
            <v>11040</v>
          </cell>
          <cell r="R521">
            <v>0</v>
          </cell>
          <cell r="S521">
            <v>0</v>
          </cell>
          <cell r="T521">
            <v>16</v>
          </cell>
          <cell r="U521">
            <v>11040</v>
          </cell>
          <cell r="V521">
            <v>11</v>
          </cell>
          <cell r="W521">
            <v>7590</v>
          </cell>
          <cell r="X521">
            <v>0</v>
          </cell>
          <cell r="Y521">
            <v>0</v>
          </cell>
          <cell r="AA521">
            <v>0</v>
          </cell>
          <cell r="AC521">
            <v>0</v>
          </cell>
          <cell r="AE521">
            <v>0</v>
          </cell>
          <cell r="AG521">
            <v>0</v>
          </cell>
          <cell r="AI521">
            <v>0</v>
          </cell>
          <cell r="AJ521">
            <v>12</v>
          </cell>
          <cell r="AK521">
            <v>8280</v>
          </cell>
          <cell r="AL521">
            <v>4</v>
          </cell>
          <cell r="AM521">
            <v>2760</v>
          </cell>
          <cell r="AO521">
            <v>0</v>
          </cell>
          <cell r="AQ521">
            <v>0</v>
          </cell>
          <cell r="AR521">
            <v>0</v>
          </cell>
          <cell r="AS521">
            <v>0</v>
          </cell>
          <cell r="AT521">
            <v>0</v>
          </cell>
          <cell r="AX521">
            <v>0</v>
          </cell>
          <cell r="AY521">
            <v>0</v>
          </cell>
          <cell r="AZ521">
            <v>0</v>
          </cell>
          <cell r="BA521">
            <v>0</v>
          </cell>
          <cell r="BB521">
            <v>0</v>
          </cell>
          <cell r="BC521">
            <v>0</v>
          </cell>
          <cell r="BD521">
            <v>-23</v>
          </cell>
          <cell r="BE521">
            <v>0</v>
          </cell>
          <cell r="BF521">
            <v>-15870</v>
          </cell>
        </row>
        <row r="522">
          <cell r="A522">
            <v>332</v>
          </cell>
          <cell r="B522" t="str">
            <v>3.5.4</v>
          </cell>
          <cell r="C522" t="str">
            <v>DN 50</v>
          </cell>
          <cell r="D522" t="str">
            <v>pc</v>
          </cell>
          <cell r="E522">
            <v>120</v>
          </cell>
          <cell r="F522">
            <v>725</v>
          </cell>
          <cell r="G522">
            <v>87000</v>
          </cell>
          <cell r="H522">
            <v>0</v>
          </cell>
          <cell r="I522">
            <v>0</v>
          </cell>
          <cell r="J522">
            <v>-38</v>
          </cell>
          <cell r="K522">
            <v>0</v>
          </cell>
          <cell r="L522">
            <v>-27550</v>
          </cell>
          <cell r="M522">
            <v>82</v>
          </cell>
          <cell r="N522">
            <v>725</v>
          </cell>
          <cell r="O522">
            <v>59450</v>
          </cell>
          <cell r="P522">
            <v>35</v>
          </cell>
          <cell r="Q522">
            <v>25375</v>
          </cell>
          <cell r="R522">
            <v>2</v>
          </cell>
          <cell r="S522">
            <v>1450</v>
          </cell>
          <cell r="T522">
            <v>37</v>
          </cell>
          <cell r="U522">
            <v>26825</v>
          </cell>
          <cell r="V522">
            <v>45</v>
          </cell>
          <cell r="W522">
            <v>32625</v>
          </cell>
          <cell r="X522">
            <v>0</v>
          </cell>
          <cell r="Y522">
            <v>0</v>
          </cell>
          <cell r="AA522">
            <v>0</v>
          </cell>
          <cell r="AB522">
            <v>4</v>
          </cell>
          <cell r="AC522">
            <v>2900</v>
          </cell>
          <cell r="AD522">
            <v>4</v>
          </cell>
          <cell r="AE522">
            <v>2900</v>
          </cell>
          <cell r="AG522">
            <v>0</v>
          </cell>
          <cell r="AH522">
            <v>6</v>
          </cell>
          <cell r="AI522">
            <v>4350</v>
          </cell>
          <cell r="AJ522">
            <v>18</v>
          </cell>
          <cell r="AK522">
            <v>13050</v>
          </cell>
          <cell r="AL522">
            <v>3</v>
          </cell>
          <cell r="AM522">
            <v>2175</v>
          </cell>
          <cell r="AN522">
            <v>2</v>
          </cell>
          <cell r="AO522">
            <v>1450</v>
          </cell>
          <cell r="AQ522">
            <v>0</v>
          </cell>
          <cell r="AR522">
            <v>0</v>
          </cell>
          <cell r="AS522">
            <v>0</v>
          </cell>
          <cell r="AT522">
            <v>0</v>
          </cell>
          <cell r="AX522">
            <v>0</v>
          </cell>
          <cell r="AY522">
            <v>0</v>
          </cell>
          <cell r="AZ522">
            <v>0</v>
          </cell>
          <cell r="BA522">
            <v>0</v>
          </cell>
          <cell r="BB522">
            <v>0</v>
          </cell>
          <cell r="BC522">
            <v>0</v>
          </cell>
          <cell r="BD522">
            <v>-38</v>
          </cell>
          <cell r="BE522">
            <v>0</v>
          </cell>
          <cell r="BF522">
            <v>-27550</v>
          </cell>
        </row>
        <row r="523">
          <cell r="A523">
            <v>333</v>
          </cell>
          <cell r="B523" t="str">
            <v>3.5.5</v>
          </cell>
          <cell r="C523" t="str">
            <v>DN 80</v>
          </cell>
          <cell r="D523" t="str">
            <v>pc</v>
          </cell>
          <cell r="E523">
            <v>20</v>
          </cell>
          <cell r="F523">
            <v>906.25</v>
          </cell>
          <cell r="G523">
            <v>18125</v>
          </cell>
          <cell r="H523">
            <v>0</v>
          </cell>
          <cell r="I523">
            <v>0</v>
          </cell>
          <cell r="J523">
            <v>-10</v>
          </cell>
          <cell r="K523">
            <v>0</v>
          </cell>
          <cell r="L523">
            <v>-9062.5</v>
          </cell>
          <cell r="M523">
            <v>10</v>
          </cell>
          <cell r="N523">
            <v>906.25</v>
          </cell>
          <cell r="O523">
            <v>9062.5</v>
          </cell>
          <cell r="P523">
            <v>22</v>
          </cell>
          <cell r="Q523">
            <v>19937.5</v>
          </cell>
          <cell r="R523">
            <v>1</v>
          </cell>
          <cell r="S523">
            <v>906.25</v>
          </cell>
          <cell r="T523">
            <v>23</v>
          </cell>
          <cell r="U523">
            <v>20843.75</v>
          </cell>
          <cell r="V523">
            <v>-13</v>
          </cell>
          <cell r="W523">
            <v>-11781.25</v>
          </cell>
          <cell r="X523">
            <v>0</v>
          </cell>
          <cell r="Y523">
            <v>0</v>
          </cell>
          <cell r="AA523">
            <v>0</v>
          </cell>
          <cell r="AC523">
            <v>0</v>
          </cell>
          <cell r="AE523">
            <v>0</v>
          </cell>
          <cell r="AG523">
            <v>0</v>
          </cell>
          <cell r="AI523">
            <v>0</v>
          </cell>
          <cell r="AJ523">
            <v>22</v>
          </cell>
          <cell r="AK523">
            <v>19937.5</v>
          </cell>
          <cell r="AM523">
            <v>0</v>
          </cell>
          <cell r="AN523">
            <v>1</v>
          </cell>
          <cell r="AO523">
            <v>906.25</v>
          </cell>
          <cell r="AQ523">
            <v>0</v>
          </cell>
          <cell r="AR523">
            <v>0</v>
          </cell>
          <cell r="AS523">
            <v>0</v>
          </cell>
          <cell r="AT523">
            <v>0</v>
          </cell>
          <cell r="AX523">
            <v>0</v>
          </cell>
          <cell r="AY523">
            <v>0</v>
          </cell>
          <cell r="AZ523">
            <v>0</v>
          </cell>
          <cell r="BA523">
            <v>0</v>
          </cell>
          <cell r="BB523">
            <v>0</v>
          </cell>
          <cell r="BC523">
            <v>0</v>
          </cell>
          <cell r="BD523">
            <v>-10</v>
          </cell>
          <cell r="BE523">
            <v>0</v>
          </cell>
          <cell r="BF523">
            <v>-9062.5</v>
          </cell>
        </row>
        <row r="524">
          <cell r="A524">
            <v>334</v>
          </cell>
          <cell r="B524" t="str">
            <v>3.5.6</v>
          </cell>
          <cell r="C524" t="str">
            <v>DN 100</v>
          </cell>
          <cell r="D524" t="str">
            <v>pc</v>
          </cell>
          <cell r="E524">
            <v>10</v>
          </cell>
          <cell r="F524">
            <v>1000</v>
          </cell>
          <cell r="G524">
            <v>10000</v>
          </cell>
          <cell r="H524">
            <v>0</v>
          </cell>
          <cell r="I524">
            <v>0</v>
          </cell>
          <cell r="J524">
            <v>-5</v>
          </cell>
          <cell r="K524">
            <v>0</v>
          </cell>
          <cell r="L524">
            <v>-5000</v>
          </cell>
          <cell r="M524">
            <v>5</v>
          </cell>
          <cell r="N524">
            <v>1000</v>
          </cell>
          <cell r="O524">
            <v>5000</v>
          </cell>
          <cell r="P524">
            <v>10</v>
          </cell>
          <cell r="Q524">
            <v>10000</v>
          </cell>
          <cell r="R524">
            <v>0</v>
          </cell>
          <cell r="S524">
            <v>0</v>
          </cell>
          <cell r="T524">
            <v>10</v>
          </cell>
          <cell r="U524">
            <v>10000</v>
          </cell>
          <cell r="V524">
            <v>-5</v>
          </cell>
          <cell r="W524">
            <v>-5000</v>
          </cell>
          <cell r="X524">
            <v>0</v>
          </cell>
          <cell r="Y524">
            <v>0</v>
          </cell>
          <cell r="AA524">
            <v>0</v>
          </cell>
          <cell r="AC524">
            <v>0</v>
          </cell>
          <cell r="AE524">
            <v>0</v>
          </cell>
          <cell r="AG524">
            <v>0</v>
          </cell>
          <cell r="AH524">
            <v>1</v>
          </cell>
          <cell r="AI524">
            <v>1000</v>
          </cell>
          <cell r="AJ524">
            <v>7</v>
          </cell>
          <cell r="AK524">
            <v>7000</v>
          </cell>
          <cell r="AL524">
            <v>2</v>
          </cell>
          <cell r="AM524">
            <v>2000</v>
          </cell>
          <cell r="AO524">
            <v>0</v>
          </cell>
          <cell r="AQ524">
            <v>0</v>
          </cell>
          <cell r="AR524">
            <v>0</v>
          </cell>
          <cell r="AS524">
            <v>0</v>
          </cell>
          <cell r="AT524">
            <v>0</v>
          </cell>
          <cell r="AX524">
            <v>0</v>
          </cell>
          <cell r="AY524">
            <v>0</v>
          </cell>
          <cell r="AZ524">
            <v>0</v>
          </cell>
          <cell r="BA524">
            <v>0</v>
          </cell>
          <cell r="BB524">
            <v>0</v>
          </cell>
          <cell r="BC524">
            <v>0</v>
          </cell>
          <cell r="BD524">
            <v>-5</v>
          </cell>
          <cell r="BE524">
            <v>0</v>
          </cell>
          <cell r="BF524">
            <v>-5000</v>
          </cell>
        </row>
        <row r="525">
          <cell r="B525" t="str">
            <v>3.6</v>
          </cell>
          <cell r="C525" t="str">
            <v>Wall mounted  water meter boxes</v>
          </cell>
          <cell r="Z525" t="str">
            <v>x</v>
          </cell>
        </row>
        <row r="526">
          <cell r="C526" t="str">
            <v>Supply and installation of wall mounted water meter boxes as specified, including all fixing works and material, the item also including two valves, necessary thread adapters, the water meter installation set with back flow preventor and water meter subst</v>
          </cell>
          <cell r="Z526" t="str">
            <v>x</v>
          </cell>
        </row>
        <row r="527">
          <cell r="A527">
            <v>335</v>
          </cell>
          <cell r="B527" t="str">
            <v>3.6.1</v>
          </cell>
          <cell r="C527" t="str">
            <v>DN 25</v>
          </cell>
          <cell r="D527" t="str">
            <v>pc</v>
          </cell>
          <cell r="E527">
            <v>200</v>
          </cell>
          <cell r="F527">
            <v>150</v>
          </cell>
          <cell r="G527">
            <v>30000</v>
          </cell>
          <cell r="H527">
            <v>0</v>
          </cell>
          <cell r="I527">
            <v>0</v>
          </cell>
          <cell r="J527">
            <v>-195</v>
          </cell>
          <cell r="K527">
            <v>0</v>
          </cell>
          <cell r="L527">
            <v>-29250</v>
          </cell>
          <cell r="M527">
            <v>5</v>
          </cell>
          <cell r="N527">
            <v>150</v>
          </cell>
          <cell r="O527">
            <v>750</v>
          </cell>
          <cell r="P527">
            <v>0</v>
          </cell>
          <cell r="Q527">
            <v>0</v>
          </cell>
          <cell r="R527">
            <v>0</v>
          </cell>
          <cell r="S527">
            <v>0</v>
          </cell>
          <cell r="T527">
            <v>0</v>
          </cell>
          <cell r="U527">
            <v>0</v>
          </cell>
          <cell r="V527">
            <v>5</v>
          </cell>
          <cell r="W527">
            <v>750</v>
          </cell>
          <cell r="X527">
            <v>0</v>
          </cell>
          <cell r="Y527">
            <v>0</v>
          </cell>
          <cell r="AA527">
            <v>0</v>
          </cell>
          <cell r="AC527">
            <v>0</v>
          </cell>
          <cell r="AE527">
            <v>0</v>
          </cell>
          <cell r="AG527">
            <v>0</v>
          </cell>
          <cell r="AI527">
            <v>0</v>
          </cell>
          <cell r="AK527">
            <v>0</v>
          </cell>
          <cell r="AM527">
            <v>0</v>
          </cell>
          <cell r="AO527">
            <v>0</v>
          </cell>
          <cell r="AQ527">
            <v>0</v>
          </cell>
          <cell r="AR527">
            <v>0</v>
          </cell>
          <cell r="AS527">
            <v>0</v>
          </cell>
          <cell r="AT527">
            <v>0</v>
          </cell>
          <cell r="AX527">
            <v>0</v>
          </cell>
          <cell r="AY527">
            <v>0</v>
          </cell>
          <cell r="AZ527">
            <v>0</v>
          </cell>
          <cell r="BA527">
            <v>0</v>
          </cell>
          <cell r="BB527">
            <v>0</v>
          </cell>
          <cell r="BC527">
            <v>0</v>
          </cell>
          <cell r="BD527">
            <v>-195</v>
          </cell>
          <cell r="BE527">
            <v>0</v>
          </cell>
          <cell r="BF527">
            <v>-29250</v>
          </cell>
        </row>
        <row r="528">
          <cell r="A528">
            <v>336</v>
          </cell>
          <cell r="B528" t="str">
            <v>3.6.2</v>
          </cell>
          <cell r="C528" t="str">
            <v>DN 32</v>
          </cell>
          <cell r="D528" t="str">
            <v>pc</v>
          </cell>
          <cell r="E528">
            <v>15</v>
          </cell>
          <cell r="F528">
            <v>160</v>
          </cell>
          <cell r="G528">
            <v>2400</v>
          </cell>
          <cell r="H528">
            <v>0</v>
          </cell>
          <cell r="I528">
            <v>0</v>
          </cell>
          <cell r="J528">
            <v>-10</v>
          </cell>
          <cell r="K528">
            <v>0</v>
          </cell>
          <cell r="L528">
            <v>-1600</v>
          </cell>
          <cell r="M528">
            <v>5</v>
          </cell>
          <cell r="N528">
            <v>160</v>
          </cell>
          <cell r="O528">
            <v>800</v>
          </cell>
          <cell r="P528">
            <v>1</v>
          </cell>
          <cell r="Q528">
            <v>160</v>
          </cell>
          <cell r="R528">
            <v>0</v>
          </cell>
          <cell r="S528">
            <v>0</v>
          </cell>
          <cell r="T528">
            <v>1</v>
          </cell>
          <cell r="U528">
            <v>160</v>
          </cell>
          <cell r="V528">
            <v>4</v>
          </cell>
          <cell r="W528">
            <v>640</v>
          </cell>
          <cell r="X528">
            <v>0</v>
          </cell>
          <cell r="Y528">
            <v>0</v>
          </cell>
          <cell r="AA528">
            <v>0</v>
          </cell>
          <cell r="AC528">
            <v>0</v>
          </cell>
          <cell r="AE528">
            <v>0</v>
          </cell>
          <cell r="AG528">
            <v>0</v>
          </cell>
          <cell r="AI528">
            <v>0</v>
          </cell>
          <cell r="AJ528">
            <v>1</v>
          </cell>
          <cell r="AK528">
            <v>160</v>
          </cell>
          <cell r="AM528">
            <v>0</v>
          </cell>
          <cell r="AO528">
            <v>0</v>
          </cell>
          <cell r="AQ528">
            <v>0</v>
          </cell>
          <cell r="AR528">
            <v>0</v>
          </cell>
          <cell r="AS528">
            <v>0</v>
          </cell>
          <cell r="AT528">
            <v>0</v>
          </cell>
          <cell r="AX528">
            <v>0</v>
          </cell>
          <cell r="AY528">
            <v>0</v>
          </cell>
          <cell r="AZ528">
            <v>0</v>
          </cell>
          <cell r="BA528">
            <v>0</v>
          </cell>
          <cell r="BB528">
            <v>0</v>
          </cell>
          <cell r="BC528">
            <v>0</v>
          </cell>
          <cell r="BD528">
            <v>-10</v>
          </cell>
          <cell r="BE528">
            <v>0</v>
          </cell>
          <cell r="BF528">
            <v>-1600</v>
          </cell>
        </row>
        <row r="529">
          <cell r="A529">
            <v>337</v>
          </cell>
          <cell r="B529" t="str">
            <v>3.6.3</v>
          </cell>
          <cell r="C529" t="str">
            <v>DN 40</v>
          </cell>
          <cell r="D529" t="str">
            <v>pc</v>
          </cell>
          <cell r="E529">
            <v>40</v>
          </cell>
          <cell r="F529">
            <v>170</v>
          </cell>
          <cell r="G529">
            <v>6800</v>
          </cell>
          <cell r="H529">
            <v>0</v>
          </cell>
          <cell r="I529">
            <v>0</v>
          </cell>
          <cell r="J529">
            <v>-35</v>
          </cell>
          <cell r="K529">
            <v>0</v>
          </cell>
          <cell r="L529">
            <v>-5950</v>
          </cell>
          <cell r="M529">
            <v>5</v>
          </cell>
          <cell r="N529">
            <v>170</v>
          </cell>
          <cell r="O529">
            <v>850</v>
          </cell>
          <cell r="P529">
            <v>5</v>
          </cell>
          <cell r="Q529">
            <v>850</v>
          </cell>
          <cell r="R529">
            <v>0</v>
          </cell>
          <cell r="S529">
            <v>0</v>
          </cell>
          <cell r="T529">
            <v>5</v>
          </cell>
          <cell r="U529">
            <v>850</v>
          </cell>
          <cell r="V529">
            <v>0</v>
          </cell>
          <cell r="W529">
            <v>0</v>
          </cell>
          <cell r="X529">
            <v>0</v>
          </cell>
          <cell r="Y529">
            <v>0</v>
          </cell>
          <cell r="AA529">
            <v>0</v>
          </cell>
          <cell r="AC529">
            <v>0</v>
          </cell>
          <cell r="AE529">
            <v>0</v>
          </cell>
          <cell r="AG529">
            <v>0</v>
          </cell>
          <cell r="AH529">
            <v>1</v>
          </cell>
          <cell r="AI529">
            <v>170</v>
          </cell>
          <cell r="AJ529">
            <v>4</v>
          </cell>
          <cell r="AK529">
            <v>680</v>
          </cell>
          <cell r="AM529">
            <v>0</v>
          </cell>
          <cell r="AO529">
            <v>0</v>
          </cell>
          <cell r="AQ529">
            <v>0</v>
          </cell>
          <cell r="AR529">
            <v>0</v>
          </cell>
          <cell r="AS529">
            <v>0</v>
          </cell>
          <cell r="AT529">
            <v>0</v>
          </cell>
          <cell r="AX529">
            <v>0</v>
          </cell>
          <cell r="AY529">
            <v>0</v>
          </cell>
          <cell r="AZ529">
            <v>0</v>
          </cell>
          <cell r="BA529">
            <v>0</v>
          </cell>
          <cell r="BB529">
            <v>0</v>
          </cell>
          <cell r="BC529">
            <v>0</v>
          </cell>
          <cell r="BD529">
            <v>-35</v>
          </cell>
          <cell r="BE529">
            <v>0</v>
          </cell>
          <cell r="BF529">
            <v>-5950</v>
          </cell>
        </row>
        <row r="530">
          <cell r="A530">
            <v>338</v>
          </cell>
          <cell r="B530" t="str">
            <v>3.6.4</v>
          </cell>
          <cell r="C530" t="str">
            <v>DN 50</v>
          </cell>
          <cell r="D530" t="str">
            <v>pc</v>
          </cell>
          <cell r="E530">
            <v>95</v>
          </cell>
          <cell r="F530">
            <v>190</v>
          </cell>
          <cell r="G530">
            <v>18050</v>
          </cell>
          <cell r="H530">
            <v>0</v>
          </cell>
          <cell r="I530">
            <v>0</v>
          </cell>
          <cell r="J530">
            <v>-95</v>
          </cell>
          <cell r="K530">
            <v>0</v>
          </cell>
          <cell r="L530">
            <v>-18050</v>
          </cell>
          <cell r="M530">
            <v>0</v>
          </cell>
          <cell r="N530">
            <v>190</v>
          </cell>
          <cell r="O530">
            <v>0</v>
          </cell>
          <cell r="P530">
            <v>50</v>
          </cell>
          <cell r="Q530">
            <v>9500</v>
          </cell>
          <cell r="R530">
            <v>0</v>
          </cell>
          <cell r="S530">
            <v>0</v>
          </cell>
          <cell r="T530">
            <v>50</v>
          </cell>
          <cell r="U530">
            <v>9500</v>
          </cell>
          <cell r="V530">
            <v>-50</v>
          </cell>
          <cell r="W530">
            <v>-9500</v>
          </cell>
          <cell r="X530">
            <v>0</v>
          </cell>
          <cell r="Y530">
            <v>0</v>
          </cell>
          <cell r="AA530">
            <v>0</v>
          </cell>
          <cell r="AC530">
            <v>0</v>
          </cell>
          <cell r="AE530">
            <v>0</v>
          </cell>
          <cell r="AG530">
            <v>0</v>
          </cell>
          <cell r="AH530">
            <v>4</v>
          </cell>
          <cell r="AI530">
            <v>760</v>
          </cell>
          <cell r="AJ530">
            <v>46</v>
          </cell>
          <cell r="AK530">
            <v>8740</v>
          </cell>
          <cell r="AM530">
            <v>0</v>
          </cell>
          <cell r="AO530">
            <v>0</v>
          </cell>
          <cell r="AQ530">
            <v>0</v>
          </cell>
          <cell r="AR530">
            <v>0</v>
          </cell>
          <cell r="AS530">
            <v>0</v>
          </cell>
          <cell r="AT530">
            <v>0</v>
          </cell>
          <cell r="AX530">
            <v>0</v>
          </cell>
          <cell r="AY530">
            <v>0</v>
          </cell>
          <cell r="AZ530">
            <v>0</v>
          </cell>
          <cell r="BA530">
            <v>0</v>
          </cell>
          <cell r="BB530">
            <v>0</v>
          </cell>
          <cell r="BC530">
            <v>0</v>
          </cell>
          <cell r="BD530">
            <v>-95</v>
          </cell>
          <cell r="BE530">
            <v>0</v>
          </cell>
          <cell r="BF530">
            <v>-18050</v>
          </cell>
        </row>
        <row r="531">
          <cell r="B531" t="str">
            <v>3.7</v>
          </cell>
          <cell r="C531" t="str">
            <v xml:space="preserve">Water meter installation set for wall mounting of bulk meters </v>
          </cell>
          <cell r="Z531" t="str">
            <v>x</v>
          </cell>
        </row>
        <row r="532">
          <cell r="C532" t="str">
            <v>Supply and installation of water meter mounting set for wall mounted installation of bulk water meters in existing buildings (without box and without water meter!). All works and fixing material included, for the following water meter size (include also w</v>
          </cell>
          <cell r="Z532" t="str">
            <v>x</v>
          </cell>
        </row>
        <row r="533">
          <cell r="A533">
            <v>339</v>
          </cell>
          <cell r="B533" t="str">
            <v>3.7.1</v>
          </cell>
          <cell r="C533" t="str">
            <v>DN 80</v>
          </cell>
          <cell r="D533" t="str">
            <v>pc</v>
          </cell>
          <cell r="E533">
            <v>15</v>
          </cell>
          <cell r="F533">
            <v>35</v>
          </cell>
          <cell r="G533">
            <v>525</v>
          </cell>
          <cell r="H533">
            <v>0</v>
          </cell>
          <cell r="I533">
            <v>0</v>
          </cell>
          <cell r="J533">
            <v>0</v>
          </cell>
          <cell r="K533">
            <v>0</v>
          </cell>
          <cell r="L533">
            <v>0</v>
          </cell>
          <cell r="M533">
            <v>15</v>
          </cell>
          <cell r="N533">
            <v>35</v>
          </cell>
          <cell r="O533">
            <v>525</v>
          </cell>
          <cell r="P533">
            <v>0</v>
          </cell>
          <cell r="Q533">
            <v>0</v>
          </cell>
          <cell r="R533">
            <v>0</v>
          </cell>
          <cell r="S533">
            <v>0</v>
          </cell>
          <cell r="T533">
            <v>0</v>
          </cell>
          <cell r="U533">
            <v>0</v>
          </cell>
          <cell r="V533">
            <v>15</v>
          </cell>
          <cell r="W533">
            <v>525</v>
          </cell>
          <cell r="X533">
            <v>0</v>
          </cell>
          <cell r="Y533">
            <v>0</v>
          </cell>
          <cell r="AA533">
            <v>0</v>
          </cell>
          <cell r="AC533">
            <v>0</v>
          </cell>
          <cell r="AE533">
            <v>0</v>
          </cell>
          <cell r="AG533">
            <v>0</v>
          </cell>
          <cell r="AI533">
            <v>0</v>
          </cell>
          <cell r="AK533">
            <v>0</v>
          </cell>
          <cell r="AM533">
            <v>0</v>
          </cell>
          <cell r="AO533">
            <v>0</v>
          </cell>
          <cell r="AQ533">
            <v>0</v>
          </cell>
          <cell r="AR533">
            <v>0</v>
          </cell>
          <cell r="AS533">
            <v>0</v>
          </cell>
          <cell r="AT533">
            <v>0</v>
          </cell>
          <cell r="AX533">
            <v>0</v>
          </cell>
          <cell r="AY533">
            <v>0</v>
          </cell>
          <cell r="AZ533">
            <v>0</v>
          </cell>
          <cell r="BA533">
            <v>0</v>
          </cell>
          <cell r="BB533">
            <v>0</v>
          </cell>
          <cell r="BC533">
            <v>0</v>
          </cell>
          <cell r="BD533">
            <v>0</v>
          </cell>
          <cell r="BE533">
            <v>0</v>
          </cell>
          <cell r="BF533">
            <v>0</v>
          </cell>
        </row>
        <row r="534">
          <cell r="A534">
            <v>340</v>
          </cell>
          <cell r="B534" t="str">
            <v>3.7.2</v>
          </cell>
          <cell r="C534" t="str">
            <v>DN 100</v>
          </cell>
          <cell r="D534" t="str">
            <v>pc</v>
          </cell>
          <cell r="E534">
            <v>2</v>
          </cell>
          <cell r="F534">
            <v>45</v>
          </cell>
          <cell r="G534">
            <v>90</v>
          </cell>
          <cell r="H534">
            <v>0</v>
          </cell>
          <cell r="I534">
            <v>0</v>
          </cell>
          <cell r="J534">
            <v>0</v>
          </cell>
          <cell r="K534">
            <v>0</v>
          </cell>
          <cell r="L534">
            <v>0</v>
          </cell>
          <cell r="M534">
            <v>2</v>
          </cell>
          <cell r="N534">
            <v>45</v>
          </cell>
          <cell r="O534">
            <v>90</v>
          </cell>
          <cell r="P534">
            <v>0</v>
          </cell>
          <cell r="Q534">
            <v>0</v>
          </cell>
          <cell r="R534">
            <v>0</v>
          </cell>
          <cell r="S534">
            <v>0</v>
          </cell>
          <cell r="T534">
            <v>0</v>
          </cell>
          <cell r="U534">
            <v>0</v>
          </cell>
          <cell r="V534">
            <v>2</v>
          </cell>
          <cell r="W534">
            <v>90</v>
          </cell>
          <cell r="X534">
            <v>0</v>
          </cell>
          <cell r="Y534">
            <v>0</v>
          </cell>
          <cell r="AA534">
            <v>0</v>
          </cell>
          <cell r="AC534">
            <v>0</v>
          </cell>
          <cell r="AE534">
            <v>0</v>
          </cell>
          <cell r="AG534">
            <v>0</v>
          </cell>
          <cell r="AI534">
            <v>0</v>
          </cell>
          <cell r="AK534">
            <v>0</v>
          </cell>
          <cell r="AM534">
            <v>0</v>
          </cell>
          <cell r="AO534">
            <v>0</v>
          </cell>
          <cell r="AQ534">
            <v>0</v>
          </cell>
          <cell r="AR534">
            <v>0</v>
          </cell>
          <cell r="AS534">
            <v>0</v>
          </cell>
          <cell r="AT534">
            <v>0</v>
          </cell>
          <cell r="AX534">
            <v>0</v>
          </cell>
          <cell r="AY534">
            <v>0</v>
          </cell>
          <cell r="AZ534">
            <v>0</v>
          </cell>
          <cell r="BA534">
            <v>0</v>
          </cell>
          <cell r="BB534">
            <v>0</v>
          </cell>
          <cell r="BC534">
            <v>0</v>
          </cell>
          <cell r="BD534">
            <v>0</v>
          </cell>
          <cell r="BE534">
            <v>0</v>
          </cell>
          <cell r="BF534">
            <v>0</v>
          </cell>
        </row>
        <row r="535">
          <cell r="C535" t="str">
            <v>Additional Works (VO 01)</v>
          </cell>
          <cell r="Z535" t="str">
            <v>x</v>
          </cell>
        </row>
        <row r="536">
          <cell r="B536" t="str">
            <v>2.0</v>
          </cell>
          <cell r="C536" t="str">
            <v>WATER SUPPLY NETWORK</v>
          </cell>
          <cell r="Z536" t="str">
            <v>x</v>
          </cell>
        </row>
        <row r="537">
          <cell r="C537" t="str">
            <v>The following items combine a variety of works such as earthworks, civil works, supplies, mechanical works for pipe laying, testing, destroying of existing pipes, crossing and reinstatement of other underground communications, etc,…All costs are deemed to</v>
          </cell>
          <cell r="Z537" t="str">
            <v>x</v>
          </cell>
        </row>
        <row r="538">
          <cell r="B538" t="str">
            <v>2.1</v>
          </cell>
          <cell r="C538" t="str">
            <v>Surface cutting and reinstatement</v>
          </cell>
          <cell r="Z538" t="str">
            <v>x</v>
          </cell>
        </row>
        <row r="539">
          <cell r="C539" t="str">
            <v>All works for cutting and excavating surface, to depth of 30cm, and final re-instatement, re-painting road markings, replacing kerb stones etc, including materials etc. Quantities for payment according to trench width as given in standard drawings!</v>
          </cell>
          <cell r="Z539" t="str">
            <v>x</v>
          </cell>
        </row>
        <row r="540">
          <cell r="A540">
            <v>341</v>
          </cell>
          <cell r="B540" t="str">
            <v>2.1.1</v>
          </cell>
          <cell r="C540" t="str">
            <v>asphalt</v>
          </cell>
          <cell r="D540" t="str">
            <v>m²</v>
          </cell>
          <cell r="E540">
            <v>0</v>
          </cell>
          <cell r="F540">
            <v>35</v>
          </cell>
          <cell r="G540">
            <v>0</v>
          </cell>
          <cell r="H540">
            <v>720</v>
          </cell>
          <cell r="I540">
            <v>25200</v>
          </cell>
          <cell r="J540">
            <v>0</v>
          </cell>
          <cell r="K540">
            <v>0</v>
          </cell>
          <cell r="L540">
            <v>0</v>
          </cell>
          <cell r="M540">
            <v>720</v>
          </cell>
          <cell r="N540">
            <v>35</v>
          </cell>
          <cell r="O540">
            <v>25200</v>
          </cell>
          <cell r="P540">
            <v>1298</v>
          </cell>
          <cell r="Q540">
            <v>45430</v>
          </cell>
          <cell r="R540">
            <v>0</v>
          </cell>
          <cell r="S540">
            <v>0</v>
          </cell>
          <cell r="T540">
            <v>1298</v>
          </cell>
          <cell r="U540">
            <v>45430</v>
          </cell>
          <cell r="V540">
            <v>-578</v>
          </cell>
          <cell r="W540">
            <v>-20230</v>
          </cell>
          <cell r="X540">
            <v>0</v>
          </cell>
          <cell r="Y540">
            <v>0</v>
          </cell>
          <cell r="AA540">
            <v>0</v>
          </cell>
          <cell r="AB540">
            <v>1298</v>
          </cell>
          <cell r="AC540">
            <v>45430</v>
          </cell>
          <cell r="AE540">
            <v>0</v>
          </cell>
          <cell r="AG540">
            <v>0</v>
          </cell>
          <cell r="AI540">
            <v>0</v>
          </cell>
          <cell r="AK540">
            <v>0</v>
          </cell>
          <cell r="AM540">
            <v>0</v>
          </cell>
          <cell r="AO540">
            <v>0</v>
          </cell>
          <cell r="AQ540">
            <v>0</v>
          </cell>
          <cell r="AR540">
            <v>720</v>
          </cell>
          <cell r="AS540">
            <v>35</v>
          </cell>
          <cell r="AT540">
            <v>25200</v>
          </cell>
          <cell r="AX540">
            <v>0</v>
          </cell>
          <cell r="AY540">
            <v>0</v>
          </cell>
          <cell r="AZ540">
            <v>0</v>
          </cell>
          <cell r="BA540">
            <v>0</v>
          </cell>
          <cell r="BB540">
            <v>0</v>
          </cell>
          <cell r="BC540">
            <v>0</v>
          </cell>
          <cell r="BD540">
            <v>0</v>
          </cell>
          <cell r="BE540">
            <v>0</v>
          </cell>
          <cell r="BF540">
            <v>0</v>
          </cell>
        </row>
        <row r="541">
          <cell r="B541" t="str">
            <v>2.2</v>
          </cell>
          <cell r="C541" t="str">
            <v>Trenching and pipe laying</v>
          </cell>
          <cell r="Z541" t="str">
            <v>x</v>
          </cell>
        </row>
        <row r="542">
          <cell r="C542" t="str">
            <v>Supply and installation of HDPE pipework, including all bends, fittings, specials, warning tapes, testing of pipes as specified, disinfection of pipes; covering also all necessary earthworks such as excavation,backfilling in maximum 30cm layers from/to le</v>
          </cell>
          <cell r="Z542" t="str">
            <v>x</v>
          </cell>
        </row>
        <row r="543">
          <cell r="C543" t="str">
            <v>Same as 2.2 but for steel pipes welded, with internal cement lining and external PE coating, including all bends, fittings etc,…</v>
          </cell>
          <cell r="Z543" t="str">
            <v>x</v>
          </cell>
        </row>
        <row r="544">
          <cell r="A544">
            <v>342</v>
          </cell>
          <cell r="B544" t="str">
            <v>2.2.6</v>
          </cell>
          <cell r="C544" t="str">
            <v>DN 600</v>
          </cell>
          <cell r="D544" t="str">
            <v>m</v>
          </cell>
          <cell r="E544">
            <v>0</v>
          </cell>
          <cell r="F544">
            <v>175.08</v>
          </cell>
          <cell r="G544">
            <v>0</v>
          </cell>
          <cell r="H544">
            <v>600</v>
          </cell>
          <cell r="I544">
            <v>105048</v>
          </cell>
          <cell r="J544">
            <v>0</v>
          </cell>
          <cell r="K544">
            <v>0</v>
          </cell>
          <cell r="L544">
            <v>0</v>
          </cell>
          <cell r="M544">
            <v>600</v>
          </cell>
          <cell r="N544">
            <v>175.08</v>
          </cell>
          <cell r="O544">
            <v>105048</v>
          </cell>
          <cell r="P544">
            <v>541</v>
          </cell>
          <cell r="Q544">
            <v>94718.28</v>
          </cell>
          <cell r="R544">
            <v>0</v>
          </cell>
          <cell r="S544">
            <v>0</v>
          </cell>
          <cell r="T544">
            <v>541</v>
          </cell>
          <cell r="U544">
            <v>94718.28</v>
          </cell>
          <cell r="V544">
            <v>59</v>
          </cell>
          <cell r="W544">
            <v>10329.720000000001</v>
          </cell>
          <cell r="X544">
            <v>541</v>
          </cell>
          <cell r="Y544">
            <v>94718.28</v>
          </cell>
          <cell r="AA544">
            <v>0</v>
          </cell>
          <cell r="AC544">
            <v>0</v>
          </cell>
          <cell r="AE544">
            <v>0</v>
          </cell>
          <cell r="AG544">
            <v>0</v>
          </cell>
          <cell r="AI544">
            <v>0</v>
          </cell>
          <cell r="AK544">
            <v>0</v>
          </cell>
          <cell r="AM544">
            <v>0</v>
          </cell>
          <cell r="AO544">
            <v>0</v>
          </cell>
          <cell r="AQ544">
            <v>0</v>
          </cell>
          <cell r="AR544">
            <v>600</v>
          </cell>
          <cell r="AS544">
            <v>175.08</v>
          </cell>
          <cell r="AT544">
            <v>105048</v>
          </cell>
          <cell r="AX544">
            <v>0</v>
          </cell>
          <cell r="AY544">
            <v>0</v>
          </cell>
          <cell r="AZ544">
            <v>0</v>
          </cell>
          <cell r="BA544">
            <v>0</v>
          </cell>
          <cell r="BB544">
            <v>0</v>
          </cell>
          <cell r="BC544">
            <v>0</v>
          </cell>
          <cell r="BD544">
            <v>0</v>
          </cell>
          <cell r="BE544">
            <v>0</v>
          </cell>
          <cell r="BF544">
            <v>0</v>
          </cell>
        </row>
        <row r="545">
          <cell r="A545">
            <v>343</v>
          </cell>
          <cell r="B545" t="str">
            <v>2.3</v>
          </cell>
          <cell r="C545" t="str">
            <v>Additional costs for separate mobilisation on a separate road and urgent emergency execution</v>
          </cell>
          <cell r="D545" t="str">
            <v>LS</v>
          </cell>
          <cell r="E545">
            <v>0</v>
          </cell>
          <cell r="F545">
            <v>16500</v>
          </cell>
          <cell r="G545">
            <v>0</v>
          </cell>
          <cell r="H545">
            <v>1</v>
          </cell>
          <cell r="I545">
            <v>16500</v>
          </cell>
          <cell r="J545">
            <v>0</v>
          </cell>
          <cell r="K545">
            <v>0</v>
          </cell>
          <cell r="L545">
            <v>0</v>
          </cell>
          <cell r="M545">
            <v>1</v>
          </cell>
          <cell r="N545">
            <v>16500</v>
          </cell>
          <cell r="O545">
            <v>16500</v>
          </cell>
          <cell r="P545">
            <v>1</v>
          </cell>
          <cell r="Q545">
            <v>16500</v>
          </cell>
          <cell r="R545">
            <v>0</v>
          </cell>
          <cell r="S545">
            <v>0</v>
          </cell>
          <cell r="T545">
            <v>1</v>
          </cell>
          <cell r="U545">
            <v>16500</v>
          </cell>
          <cell r="V545">
            <v>0</v>
          </cell>
          <cell r="W545">
            <v>0</v>
          </cell>
          <cell r="X545">
            <v>1</v>
          </cell>
          <cell r="Y545">
            <v>16500</v>
          </cell>
          <cell r="AA545">
            <v>0</v>
          </cell>
          <cell r="AC545">
            <v>0</v>
          </cell>
          <cell r="AE545">
            <v>0</v>
          </cell>
          <cell r="AG545">
            <v>0</v>
          </cell>
          <cell r="AI545">
            <v>0</v>
          </cell>
          <cell r="AK545">
            <v>0</v>
          </cell>
          <cell r="AM545">
            <v>0</v>
          </cell>
          <cell r="AO545">
            <v>0</v>
          </cell>
          <cell r="AQ545">
            <v>0</v>
          </cell>
          <cell r="AR545">
            <v>1</v>
          </cell>
          <cell r="AS545">
            <v>16500</v>
          </cell>
          <cell r="AT545">
            <v>16500</v>
          </cell>
          <cell r="AX545">
            <v>0</v>
          </cell>
          <cell r="AY545">
            <v>0</v>
          </cell>
          <cell r="AZ545">
            <v>0</v>
          </cell>
          <cell r="BA545">
            <v>0</v>
          </cell>
          <cell r="BB545">
            <v>0</v>
          </cell>
          <cell r="BC545">
            <v>0</v>
          </cell>
          <cell r="BD545">
            <v>0</v>
          </cell>
          <cell r="BE545">
            <v>0</v>
          </cell>
          <cell r="BF545">
            <v>0</v>
          </cell>
        </row>
        <row r="546">
          <cell r="C546" t="str">
            <v>DAYWORKS</v>
          </cell>
        </row>
        <row r="547">
          <cell r="B547" t="str">
            <v>D1</v>
          </cell>
          <cell r="C547" t="str">
            <v>Testing of Material</v>
          </cell>
        </row>
        <row r="548">
          <cell r="C548" t="str">
            <v xml:space="preserve">Third party testing of the following items by an independent institution approved by the Engineer </v>
          </cell>
        </row>
        <row r="549">
          <cell r="A549">
            <v>344</v>
          </cell>
          <cell r="B549" t="str">
            <v>D1.1</v>
          </cell>
          <cell r="C549" t="str">
            <v>Sewer pipes incl. joints and seals Diam DN 150 to 400</v>
          </cell>
          <cell r="D549" t="str">
            <v>pc</v>
          </cell>
          <cell r="E549">
            <v>2</v>
          </cell>
          <cell r="F549">
            <v>750</v>
          </cell>
          <cell r="G549">
            <v>1500</v>
          </cell>
          <cell r="H549">
            <v>0</v>
          </cell>
          <cell r="I549">
            <v>0</v>
          </cell>
          <cell r="J549">
            <v>0</v>
          </cell>
          <cell r="K549">
            <v>0</v>
          </cell>
          <cell r="L549">
            <v>0</v>
          </cell>
          <cell r="M549">
            <v>2</v>
          </cell>
          <cell r="N549">
            <v>750</v>
          </cell>
          <cell r="O549">
            <v>1500</v>
          </cell>
          <cell r="P549">
            <v>0</v>
          </cell>
          <cell r="Q549">
            <v>0</v>
          </cell>
          <cell r="R549">
            <v>0</v>
          </cell>
          <cell r="S549">
            <v>0</v>
          </cell>
          <cell r="T549">
            <v>0</v>
          </cell>
          <cell r="U549">
            <v>0</v>
          </cell>
          <cell r="V549">
            <v>2</v>
          </cell>
          <cell r="W549">
            <v>1500</v>
          </cell>
          <cell r="X549">
            <v>0</v>
          </cell>
          <cell r="Y549">
            <v>0</v>
          </cell>
          <cell r="AA549">
            <v>0</v>
          </cell>
          <cell r="AC549">
            <v>0</v>
          </cell>
          <cell r="AE549">
            <v>0</v>
          </cell>
          <cell r="AG549">
            <v>0</v>
          </cell>
          <cell r="AI549">
            <v>0</v>
          </cell>
          <cell r="AK549">
            <v>0</v>
          </cell>
          <cell r="AM549">
            <v>0</v>
          </cell>
          <cell r="AO549">
            <v>0</v>
          </cell>
          <cell r="AQ549">
            <v>0</v>
          </cell>
          <cell r="AR549">
            <v>0</v>
          </cell>
          <cell r="AS549">
            <v>0</v>
          </cell>
          <cell r="AT549">
            <v>0</v>
          </cell>
          <cell r="AX549">
            <v>0</v>
          </cell>
          <cell r="AY549">
            <v>0</v>
          </cell>
          <cell r="AZ549">
            <v>0</v>
          </cell>
          <cell r="BA549">
            <v>0</v>
          </cell>
          <cell r="BB549">
            <v>0</v>
          </cell>
          <cell r="BC549">
            <v>0</v>
          </cell>
          <cell r="BD549">
            <v>0</v>
          </cell>
          <cell r="BE549">
            <v>0</v>
          </cell>
          <cell r="BF549">
            <v>0</v>
          </cell>
        </row>
        <row r="550">
          <cell r="A550">
            <v>345</v>
          </cell>
          <cell r="B550" t="str">
            <v>D1.2</v>
          </cell>
          <cell r="C550" t="str">
            <v>Sewer pipes incl. joints and seals Diam DN 400 to 800</v>
          </cell>
          <cell r="D550" t="str">
            <v>pc</v>
          </cell>
          <cell r="E550">
            <v>2</v>
          </cell>
          <cell r="F550">
            <v>1000</v>
          </cell>
          <cell r="G550">
            <v>2000</v>
          </cell>
          <cell r="H550">
            <v>0</v>
          </cell>
          <cell r="I550">
            <v>0</v>
          </cell>
          <cell r="J550">
            <v>0</v>
          </cell>
          <cell r="K550">
            <v>0</v>
          </cell>
          <cell r="L550">
            <v>0</v>
          </cell>
          <cell r="M550">
            <v>2</v>
          </cell>
          <cell r="N550">
            <v>1000</v>
          </cell>
          <cell r="O550">
            <v>2000</v>
          </cell>
          <cell r="P550">
            <v>0</v>
          </cell>
          <cell r="Q550">
            <v>0</v>
          </cell>
          <cell r="R550">
            <v>0</v>
          </cell>
          <cell r="S550">
            <v>0</v>
          </cell>
          <cell r="T550">
            <v>0</v>
          </cell>
          <cell r="U550">
            <v>0</v>
          </cell>
          <cell r="V550">
            <v>2</v>
          </cell>
          <cell r="W550">
            <v>2000</v>
          </cell>
          <cell r="X550">
            <v>0</v>
          </cell>
          <cell r="Y550">
            <v>0</v>
          </cell>
          <cell r="AA550">
            <v>0</v>
          </cell>
          <cell r="AC550">
            <v>0</v>
          </cell>
          <cell r="AE550">
            <v>0</v>
          </cell>
          <cell r="AG550">
            <v>0</v>
          </cell>
          <cell r="AI550">
            <v>0</v>
          </cell>
          <cell r="AK550">
            <v>0</v>
          </cell>
          <cell r="AM550">
            <v>0</v>
          </cell>
          <cell r="AO550">
            <v>0</v>
          </cell>
          <cell r="AQ550">
            <v>0</v>
          </cell>
          <cell r="AR550">
            <v>0</v>
          </cell>
          <cell r="AS550">
            <v>0</v>
          </cell>
          <cell r="AT550">
            <v>0</v>
          </cell>
          <cell r="AX550">
            <v>0</v>
          </cell>
          <cell r="AY550">
            <v>0</v>
          </cell>
          <cell r="AZ550">
            <v>0</v>
          </cell>
          <cell r="BA550">
            <v>0</v>
          </cell>
          <cell r="BB550">
            <v>0</v>
          </cell>
          <cell r="BC550">
            <v>0</v>
          </cell>
          <cell r="BD550">
            <v>0</v>
          </cell>
          <cell r="BE550">
            <v>0</v>
          </cell>
          <cell r="BF550">
            <v>0</v>
          </cell>
        </row>
        <row r="551">
          <cell r="A551">
            <v>346</v>
          </cell>
          <cell r="B551" t="str">
            <v>D1.3</v>
          </cell>
          <cell r="C551" t="str">
            <v>Sewer manholes including manhole covers and tie in sockets for connetion of pipes, any diameter</v>
          </cell>
          <cell r="D551" t="str">
            <v>pc</v>
          </cell>
          <cell r="E551">
            <v>2</v>
          </cell>
          <cell r="F551">
            <v>1000</v>
          </cell>
          <cell r="G551">
            <v>2000</v>
          </cell>
          <cell r="H551">
            <v>0</v>
          </cell>
          <cell r="I551">
            <v>0</v>
          </cell>
          <cell r="J551">
            <v>0</v>
          </cell>
          <cell r="K551">
            <v>0</v>
          </cell>
          <cell r="L551">
            <v>0</v>
          </cell>
          <cell r="M551">
            <v>2</v>
          </cell>
          <cell r="N551">
            <v>1000</v>
          </cell>
          <cell r="O551">
            <v>2000</v>
          </cell>
          <cell r="P551">
            <v>0</v>
          </cell>
          <cell r="Q551">
            <v>0</v>
          </cell>
          <cell r="R551">
            <v>0</v>
          </cell>
          <cell r="S551">
            <v>0</v>
          </cell>
          <cell r="T551">
            <v>0</v>
          </cell>
          <cell r="U551">
            <v>0</v>
          </cell>
          <cell r="V551">
            <v>2</v>
          </cell>
          <cell r="W551">
            <v>2000</v>
          </cell>
          <cell r="X551">
            <v>0</v>
          </cell>
          <cell r="Y551">
            <v>0</v>
          </cell>
          <cell r="AA551">
            <v>0</v>
          </cell>
          <cell r="AC551">
            <v>0</v>
          </cell>
          <cell r="AE551">
            <v>0</v>
          </cell>
          <cell r="AG551">
            <v>0</v>
          </cell>
          <cell r="AI551">
            <v>0</v>
          </cell>
          <cell r="AK551">
            <v>0</v>
          </cell>
          <cell r="AM551">
            <v>0</v>
          </cell>
          <cell r="AO551">
            <v>0</v>
          </cell>
          <cell r="AQ551">
            <v>0</v>
          </cell>
          <cell r="AR551">
            <v>0</v>
          </cell>
          <cell r="AS551">
            <v>0</v>
          </cell>
          <cell r="AT551">
            <v>0</v>
          </cell>
          <cell r="AX551">
            <v>0</v>
          </cell>
          <cell r="AY551">
            <v>0</v>
          </cell>
          <cell r="AZ551">
            <v>0</v>
          </cell>
          <cell r="BA551">
            <v>0</v>
          </cell>
          <cell r="BB551">
            <v>0</v>
          </cell>
          <cell r="BC551">
            <v>0</v>
          </cell>
          <cell r="BD551">
            <v>0</v>
          </cell>
          <cell r="BE551">
            <v>0</v>
          </cell>
          <cell r="BF551">
            <v>0</v>
          </cell>
        </row>
        <row r="552">
          <cell r="A552">
            <v>347</v>
          </cell>
          <cell r="B552" t="str">
            <v>D1.4</v>
          </cell>
          <cell r="C552" t="str">
            <v>Water supply pipes  PE-HD OD 32 to 90</v>
          </cell>
          <cell r="D552" t="str">
            <v>pc</v>
          </cell>
          <cell r="E552">
            <v>2</v>
          </cell>
          <cell r="F552">
            <v>500</v>
          </cell>
          <cell r="G552">
            <v>1000</v>
          </cell>
          <cell r="H552">
            <v>0</v>
          </cell>
          <cell r="I552">
            <v>0</v>
          </cell>
          <cell r="J552">
            <v>0</v>
          </cell>
          <cell r="K552">
            <v>0</v>
          </cell>
          <cell r="L552">
            <v>0</v>
          </cell>
          <cell r="M552">
            <v>2</v>
          </cell>
          <cell r="N552">
            <v>500</v>
          </cell>
          <cell r="O552">
            <v>1000</v>
          </cell>
          <cell r="P552">
            <v>0</v>
          </cell>
          <cell r="Q552">
            <v>0</v>
          </cell>
          <cell r="R552">
            <v>0</v>
          </cell>
          <cell r="S552">
            <v>0</v>
          </cell>
          <cell r="T552">
            <v>0</v>
          </cell>
          <cell r="U552">
            <v>0</v>
          </cell>
          <cell r="V552">
            <v>2</v>
          </cell>
          <cell r="W552">
            <v>1000</v>
          </cell>
          <cell r="X552">
            <v>0</v>
          </cell>
          <cell r="Y552">
            <v>0</v>
          </cell>
          <cell r="AA552">
            <v>0</v>
          </cell>
          <cell r="AC552">
            <v>0</v>
          </cell>
          <cell r="AE552">
            <v>0</v>
          </cell>
          <cell r="AG552">
            <v>0</v>
          </cell>
          <cell r="AI552">
            <v>0</v>
          </cell>
          <cell r="AK552">
            <v>0</v>
          </cell>
          <cell r="AM552">
            <v>0</v>
          </cell>
          <cell r="AO552">
            <v>0</v>
          </cell>
          <cell r="AQ552">
            <v>0</v>
          </cell>
          <cell r="AR552">
            <v>0</v>
          </cell>
          <cell r="AS552">
            <v>0</v>
          </cell>
          <cell r="AT552">
            <v>0</v>
          </cell>
          <cell r="AX552">
            <v>0</v>
          </cell>
          <cell r="AY552">
            <v>0</v>
          </cell>
          <cell r="AZ552">
            <v>0</v>
          </cell>
          <cell r="BA552">
            <v>0</v>
          </cell>
          <cell r="BB552">
            <v>0</v>
          </cell>
          <cell r="BC552">
            <v>0</v>
          </cell>
          <cell r="BD552">
            <v>0</v>
          </cell>
          <cell r="BE552">
            <v>0</v>
          </cell>
          <cell r="BF552">
            <v>0</v>
          </cell>
        </row>
        <row r="553">
          <cell r="A553">
            <v>348</v>
          </cell>
          <cell r="B553" t="str">
            <v>D1.5</v>
          </cell>
          <cell r="C553" t="str">
            <v>Water supply pipes  PE-HD OD 110 to 355</v>
          </cell>
          <cell r="D553" t="str">
            <v>pc</v>
          </cell>
          <cell r="E553">
            <v>2</v>
          </cell>
          <cell r="F553">
            <v>600</v>
          </cell>
          <cell r="G553">
            <v>1200</v>
          </cell>
          <cell r="H553">
            <v>0</v>
          </cell>
          <cell r="I553">
            <v>0</v>
          </cell>
          <cell r="J553">
            <v>0</v>
          </cell>
          <cell r="K553">
            <v>0</v>
          </cell>
          <cell r="L553">
            <v>0</v>
          </cell>
          <cell r="M553">
            <v>2</v>
          </cell>
          <cell r="N553">
            <v>600</v>
          </cell>
          <cell r="O553">
            <v>1200</v>
          </cell>
          <cell r="P553">
            <v>0</v>
          </cell>
          <cell r="Q553">
            <v>0</v>
          </cell>
          <cell r="R553">
            <v>0</v>
          </cell>
          <cell r="S553">
            <v>0</v>
          </cell>
          <cell r="T553">
            <v>0</v>
          </cell>
          <cell r="U553">
            <v>0</v>
          </cell>
          <cell r="V553">
            <v>2</v>
          </cell>
          <cell r="W553">
            <v>1200</v>
          </cell>
          <cell r="X553">
            <v>0</v>
          </cell>
          <cell r="Y553">
            <v>0</v>
          </cell>
          <cell r="AA553">
            <v>0</v>
          </cell>
          <cell r="AC553">
            <v>0</v>
          </cell>
          <cell r="AE553">
            <v>0</v>
          </cell>
          <cell r="AG553">
            <v>0</v>
          </cell>
          <cell r="AI553">
            <v>0</v>
          </cell>
          <cell r="AK553">
            <v>0</v>
          </cell>
          <cell r="AM553">
            <v>0</v>
          </cell>
          <cell r="AO553">
            <v>0</v>
          </cell>
          <cell r="AQ553">
            <v>0</v>
          </cell>
          <cell r="AR553">
            <v>0</v>
          </cell>
          <cell r="AS553">
            <v>0</v>
          </cell>
          <cell r="AT553">
            <v>0</v>
          </cell>
          <cell r="AX553">
            <v>0</v>
          </cell>
          <cell r="AY553">
            <v>0</v>
          </cell>
          <cell r="AZ553">
            <v>0</v>
          </cell>
          <cell r="BA553">
            <v>0</v>
          </cell>
          <cell r="BB553">
            <v>0</v>
          </cell>
          <cell r="BC553">
            <v>0</v>
          </cell>
          <cell r="BD553">
            <v>0</v>
          </cell>
          <cell r="BE553">
            <v>0</v>
          </cell>
          <cell r="BF553">
            <v>0</v>
          </cell>
        </row>
        <row r="554">
          <cell r="A554">
            <v>349</v>
          </cell>
          <cell r="B554" t="str">
            <v>D1.6</v>
          </cell>
          <cell r="C554" t="str">
            <v>Fittings and joints therefore</v>
          </cell>
          <cell r="D554" t="str">
            <v>pc</v>
          </cell>
          <cell r="E554">
            <v>2</v>
          </cell>
          <cell r="F554">
            <v>100</v>
          </cell>
          <cell r="G554">
            <v>200</v>
          </cell>
          <cell r="H554">
            <v>0</v>
          </cell>
          <cell r="I554">
            <v>0</v>
          </cell>
          <cell r="J554">
            <v>0</v>
          </cell>
          <cell r="K554">
            <v>0</v>
          </cell>
          <cell r="L554">
            <v>0</v>
          </cell>
          <cell r="M554">
            <v>2</v>
          </cell>
          <cell r="N554">
            <v>100</v>
          </cell>
          <cell r="O554">
            <v>200</v>
          </cell>
          <cell r="P554">
            <v>0</v>
          </cell>
          <cell r="Q554">
            <v>0</v>
          </cell>
          <cell r="R554">
            <v>0</v>
          </cell>
          <cell r="S554">
            <v>0</v>
          </cell>
          <cell r="T554">
            <v>0</v>
          </cell>
          <cell r="U554">
            <v>0</v>
          </cell>
          <cell r="V554">
            <v>2</v>
          </cell>
          <cell r="W554">
            <v>200</v>
          </cell>
          <cell r="X554">
            <v>0</v>
          </cell>
          <cell r="Y554">
            <v>0</v>
          </cell>
          <cell r="AA554">
            <v>0</v>
          </cell>
          <cell r="AC554">
            <v>0</v>
          </cell>
          <cell r="AE554">
            <v>0</v>
          </cell>
          <cell r="AG554">
            <v>0</v>
          </cell>
          <cell r="AI554">
            <v>0</v>
          </cell>
          <cell r="AK554">
            <v>0</v>
          </cell>
          <cell r="AM554">
            <v>0</v>
          </cell>
          <cell r="AO554">
            <v>0</v>
          </cell>
          <cell r="AQ554">
            <v>0</v>
          </cell>
          <cell r="AR554">
            <v>0</v>
          </cell>
          <cell r="AS554">
            <v>0</v>
          </cell>
          <cell r="AT554">
            <v>0</v>
          </cell>
          <cell r="AX554">
            <v>0</v>
          </cell>
          <cell r="AY554">
            <v>0</v>
          </cell>
          <cell r="AZ554">
            <v>0</v>
          </cell>
          <cell r="BA554">
            <v>0</v>
          </cell>
          <cell r="BB554">
            <v>0</v>
          </cell>
          <cell r="BC554">
            <v>0</v>
          </cell>
          <cell r="BD554">
            <v>0</v>
          </cell>
          <cell r="BE554">
            <v>0</v>
          </cell>
          <cell r="BF554">
            <v>0</v>
          </cell>
        </row>
        <row r="555">
          <cell r="A555">
            <v>350</v>
          </cell>
          <cell r="B555" t="str">
            <v>D1.7</v>
          </cell>
          <cell r="C555" t="str">
            <v>Valves DN 100 to 300</v>
          </cell>
          <cell r="D555" t="str">
            <v>pc</v>
          </cell>
          <cell r="E555">
            <v>2</v>
          </cell>
          <cell r="F555">
            <v>750</v>
          </cell>
          <cell r="G555">
            <v>1500</v>
          </cell>
          <cell r="H555">
            <v>0</v>
          </cell>
          <cell r="I555">
            <v>0</v>
          </cell>
          <cell r="J555">
            <v>0</v>
          </cell>
          <cell r="K555">
            <v>0</v>
          </cell>
          <cell r="L555">
            <v>0</v>
          </cell>
          <cell r="M555">
            <v>2</v>
          </cell>
          <cell r="N555">
            <v>750</v>
          </cell>
          <cell r="O555">
            <v>1500</v>
          </cell>
          <cell r="P555">
            <v>0</v>
          </cell>
          <cell r="Q555">
            <v>0</v>
          </cell>
          <cell r="R555">
            <v>0</v>
          </cell>
          <cell r="S555">
            <v>0</v>
          </cell>
          <cell r="T555">
            <v>0</v>
          </cell>
          <cell r="U555">
            <v>0</v>
          </cell>
          <cell r="V555">
            <v>2</v>
          </cell>
          <cell r="W555">
            <v>1500</v>
          </cell>
          <cell r="X555">
            <v>0</v>
          </cell>
          <cell r="Y555">
            <v>0</v>
          </cell>
          <cell r="AA555">
            <v>0</v>
          </cell>
          <cell r="AC555">
            <v>0</v>
          </cell>
          <cell r="AE555">
            <v>0</v>
          </cell>
          <cell r="AG555">
            <v>0</v>
          </cell>
          <cell r="AI555">
            <v>0</v>
          </cell>
          <cell r="AK555">
            <v>0</v>
          </cell>
          <cell r="AM555">
            <v>0</v>
          </cell>
          <cell r="AO555">
            <v>0</v>
          </cell>
          <cell r="AQ555">
            <v>0</v>
          </cell>
          <cell r="AR555">
            <v>0</v>
          </cell>
          <cell r="AS555">
            <v>0</v>
          </cell>
          <cell r="AT555">
            <v>0</v>
          </cell>
          <cell r="AX555">
            <v>0</v>
          </cell>
          <cell r="AY555">
            <v>0</v>
          </cell>
          <cell r="AZ555">
            <v>0</v>
          </cell>
          <cell r="BA555">
            <v>0</v>
          </cell>
          <cell r="BB555">
            <v>0</v>
          </cell>
          <cell r="BC555">
            <v>0</v>
          </cell>
          <cell r="BD555">
            <v>0</v>
          </cell>
          <cell r="BE555">
            <v>0</v>
          </cell>
          <cell r="BF555">
            <v>0</v>
          </cell>
        </row>
        <row r="556">
          <cell r="A556">
            <v>351</v>
          </cell>
          <cell r="B556" t="str">
            <v>D1.8</v>
          </cell>
          <cell r="C556" t="str">
            <v>Water supply steel pipes  incl. Coating and lining as specified DN 400 to 600 incl. fittings</v>
          </cell>
          <cell r="D556" t="str">
            <v>pc</v>
          </cell>
          <cell r="E556">
            <v>2</v>
          </cell>
          <cell r="F556">
            <v>750</v>
          </cell>
          <cell r="G556">
            <v>1500</v>
          </cell>
          <cell r="H556">
            <v>0</v>
          </cell>
          <cell r="I556">
            <v>0</v>
          </cell>
          <cell r="J556">
            <v>0</v>
          </cell>
          <cell r="K556">
            <v>0</v>
          </cell>
          <cell r="L556">
            <v>0</v>
          </cell>
          <cell r="M556">
            <v>2</v>
          </cell>
          <cell r="N556">
            <v>750</v>
          </cell>
          <cell r="O556">
            <v>1500</v>
          </cell>
          <cell r="P556">
            <v>0</v>
          </cell>
          <cell r="Q556">
            <v>0</v>
          </cell>
          <cell r="R556">
            <v>0</v>
          </cell>
          <cell r="S556">
            <v>0</v>
          </cell>
          <cell r="T556">
            <v>0</v>
          </cell>
          <cell r="U556">
            <v>0</v>
          </cell>
          <cell r="V556">
            <v>2</v>
          </cell>
          <cell r="W556">
            <v>1500</v>
          </cell>
          <cell r="X556">
            <v>0</v>
          </cell>
          <cell r="Y556">
            <v>0</v>
          </cell>
          <cell r="AA556">
            <v>0</v>
          </cell>
          <cell r="AC556">
            <v>0</v>
          </cell>
          <cell r="AE556">
            <v>0</v>
          </cell>
          <cell r="AG556">
            <v>0</v>
          </cell>
          <cell r="AI556">
            <v>0</v>
          </cell>
          <cell r="AK556">
            <v>0</v>
          </cell>
          <cell r="AM556">
            <v>0</v>
          </cell>
          <cell r="AO556">
            <v>0</v>
          </cell>
          <cell r="AQ556">
            <v>0</v>
          </cell>
          <cell r="AR556">
            <v>0</v>
          </cell>
          <cell r="AS556">
            <v>0</v>
          </cell>
          <cell r="AT556">
            <v>0</v>
          </cell>
          <cell r="AX556">
            <v>0</v>
          </cell>
          <cell r="AY556">
            <v>0</v>
          </cell>
          <cell r="AZ556">
            <v>0</v>
          </cell>
          <cell r="BA556">
            <v>0</v>
          </cell>
          <cell r="BB556">
            <v>0</v>
          </cell>
          <cell r="BC556">
            <v>0</v>
          </cell>
          <cell r="BD556">
            <v>0</v>
          </cell>
          <cell r="BE556">
            <v>0</v>
          </cell>
          <cell r="BF556">
            <v>0</v>
          </cell>
        </row>
        <row r="557">
          <cell r="A557">
            <v>352</v>
          </cell>
          <cell r="B557" t="str">
            <v>D1.9</v>
          </cell>
          <cell r="C557" t="str">
            <v>Water supply steel pipes  incl. coating and lining as specified DN 700 to 1200 incl. fittings</v>
          </cell>
          <cell r="D557" t="str">
            <v>pc</v>
          </cell>
          <cell r="E557">
            <v>2</v>
          </cell>
          <cell r="F557">
            <v>1000</v>
          </cell>
          <cell r="G557">
            <v>2000</v>
          </cell>
          <cell r="H557">
            <v>0</v>
          </cell>
          <cell r="I557">
            <v>0</v>
          </cell>
          <cell r="J557">
            <v>0</v>
          </cell>
          <cell r="K557">
            <v>0</v>
          </cell>
          <cell r="L557">
            <v>0</v>
          </cell>
          <cell r="M557">
            <v>2</v>
          </cell>
          <cell r="N557">
            <v>1000</v>
          </cell>
          <cell r="O557">
            <v>2000</v>
          </cell>
          <cell r="P557">
            <v>0</v>
          </cell>
          <cell r="Q557">
            <v>0</v>
          </cell>
          <cell r="R557">
            <v>0</v>
          </cell>
          <cell r="S557">
            <v>0</v>
          </cell>
          <cell r="T557">
            <v>0</v>
          </cell>
          <cell r="U557">
            <v>0</v>
          </cell>
          <cell r="V557">
            <v>2</v>
          </cell>
          <cell r="W557">
            <v>2000</v>
          </cell>
          <cell r="X557">
            <v>0</v>
          </cell>
          <cell r="Y557">
            <v>0</v>
          </cell>
          <cell r="AA557">
            <v>0</v>
          </cell>
          <cell r="AC557">
            <v>0</v>
          </cell>
          <cell r="AE557">
            <v>0</v>
          </cell>
          <cell r="AG557">
            <v>0</v>
          </cell>
          <cell r="AI557">
            <v>0</v>
          </cell>
          <cell r="AK557">
            <v>0</v>
          </cell>
          <cell r="AM557">
            <v>0</v>
          </cell>
          <cell r="AO557">
            <v>0</v>
          </cell>
          <cell r="AQ557">
            <v>0</v>
          </cell>
          <cell r="AR557">
            <v>0</v>
          </cell>
          <cell r="AS557">
            <v>0</v>
          </cell>
          <cell r="AT557">
            <v>0</v>
          </cell>
          <cell r="AX557">
            <v>0</v>
          </cell>
          <cell r="AY557">
            <v>0</v>
          </cell>
          <cell r="AZ557">
            <v>0</v>
          </cell>
          <cell r="BA557">
            <v>0</v>
          </cell>
          <cell r="BB557">
            <v>0</v>
          </cell>
          <cell r="BC557">
            <v>0</v>
          </cell>
          <cell r="BD557">
            <v>0</v>
          </cell>
          <cell r="BE557">
            <v>0</v>
          </cell>
          <cell r="BF557">
            <v>0</v>
          </cell>
        </row>
        <row r="558">
          <cell r="A558">
            <v>353</v>
          </cell>
          <cell r="B558" t="str">
            <v>D1.10</v>
          </cell>
          <cell r="C558" t="str">
            <v>Butterfly valves DN 400 to 1.200</v>
          </cell>
          <cell r="D558" t="str">
            <v>pc</v>
          </cell>
          <cell r="E558">
            <v>1</v>
          </cell>
          <cell r="F558">
            <v>750</v>
          </cell>
          <cell r="G558">
            <v>750</v>
          </cell>
          <cell r="H558">
            <v>0</v>
          </cell>
          <cell r="I558">
            <v>0</v>
          </cell>
          <cell r="J558">
            <v>0</v>
          </cell>
          <cell r="K558">
            <v>0</v>
          </cell>
          <cell r="L558">
            <v>0</v>
          </cell>
          <cell r="M558">
            <v>1</v>
          </cell>
          <cell r="N558">
            <v>750</v>
          </cell>
          <cell r="O558">
            <v>750</v>
          </cell>
          <cell r="P558">
            <v>0</v>
          </cell>
          <cell r="Q558">
            <v>0</v>
          </cell>
          <cell r="R558">
            <v>0</v>
          </cell>
          <cell r="S558">
            <v>0</v>
          </cell>
          <cell r="T558">
            <v>0</v>
          </cell>
          <cell r="U558">
            <v>0</v>
          </cell>
          <cell r="V558">
            <v>1</v>
          </cell>
          <cell r="W558">
            <v>750</v>
          </cell>
          <cell r="X558">
            <v>0</v>
          </cell>
          <cell r="Y558">
            <v>0</v>
          </cell>
          <cell r="AA558">
            <v>0</v>
          </cell>
          <cell r="AC558">
            <v>0</v>
          </cell>
          <cell r="AE558">
            <v>0</v>
          </cell>
          <cell r="AG558">
            <v>0</v>
          </cell>
          <cell r="AI558">
            <v>0</v>
          </cell>
          <cell r="AK558">
            <v>0</v>
          </cell>
          <cell r="AM558">
            <v>0</v>
          </cell>
          <cell r="AO558">
            <v>0</v>
          </cell>
          <cell r="AQ558">
            <v>0</v>
          </cell>
          <cell r="AR558">
            <v>0</v>
          </cell>
          <cell r="AS558">
            <v>0</v>
          </cell>
          <cell r="AT558">
            <v>0</v>
          </cell>
          <cell r="AX558">
            <v>0</v>
          </cell>
          <cell r="AY558">
            <v>0</v>
          </cell>
          <cell r="AZ558">
            <v>0</v>
          </cell>
          <cell r="BA558">
            <v>0</v>
          </cell>
          <cell r="BB558">
            <v>0</v>
          </cell>
          <cell r="BC558">
            <v>0</v>
          </cell>
          <cell r="BD558">
            <v>0</v>
          </cell>
          <cell r="BE558">
            <v>0</v>
          </cell>
          <cell r="BF558">
            <v>0</v>
          </cell>
        </row>
        <row r="559">
          <cell r="A559">
            <v>354</v>
          </cell>
          <cell r="B559" t="str">
            <v>D1.11</v>
          </cell>
          <cell r="C559" t="str">
            <v>Pressure reducing valves or flow limiting valves</v>
          </cell>
          <cell r="D559" t="str">
            <v>pc</v>
          </cell>
          <cell r="E559">
            <v>1</v>
          </cell>
          <cell r="F559">
            <v>250</v>
          </cell>
          <cell r="G559">
            <v>250</v>
          </cell>
          <cell r="H559">
            <v>0</v>
          </cell>
          <cell r="I559">
            <v>0</v>
          </cell>
          <cell r="J559">
            <v>0</v>
          </cell>
          <cell r="K559">
            <v>0</v>
          </cell>
          <cell r="L559">
            <v>0</v>
          </cell>
          <cell r="M559">
            <v>1</v>
          </cell>
          <cell r="N559">
            <v>250</v>
          </cell>
          <cell r="O559">
            <v>250</v>
          </cell>
          <cell r="P559">
            <v>0</v>
          </cell>
          <cell r="Q559">
            <v>0</v>
          </cell>
          <cell r="R559">
            <v>0</v>
          </cell>
          <cell r="S559">
            <v>0</v>
          </cell>
          <cell r="T559">
            <v>0</v>
          </cell>
          <cell r="U559">
            <v>0</v>
          </cell>
          <cell r="V559">
            <v>1</v>
          </cell>
          <cell r="W559">
            <v>250</v>
          </cell>
          <cell r="X559">
            <v>0</v>
          </cell>
          <cell r="Y559">
            <v>0</v>
          </cell>
          <cell r="AA559">
            <v>0</v>
          </cell>
          <cell r="AC559">
            <v>0</v>
          </cell>
          <cell r="AE559">
            <v>0</v>
          </cell>
          <cell r="AG559">
            <v>0</v>
          </cell>
          <cell r="AI559">
            <v>0</v>
          </cell>
          <cell r="AK559">
            <v>0</v>
          </cell>
          <cell r="AM559">
            <v>0</v>
          </cell>
          <cell r="AO559">
            <v>0</v>
          </cell>
          <cell r="AQ559">
            <v>0</v>
          </cell>
          <cell r="AR559">
            <v>0</v>
          </cell>
          <cell r="AS559">
            <v>0</v>
          </cell>
          <cell r="AT559">
            <v>0</v>
          </cell>
          <cell r="AX559">
            <v>0</v>
          </cell>
          <cell r="AY559">
            <v>0</v>
          </cell>
          <cell r="AZ559">
            <v>0</v>
          </cell>
          <cell r="BA559">
            <v>0</v>
          </cell>
          <cell r="BB559">
            <v>0</v>
          </cell>
          <cell r="BC559">
            <v>0</v>
          </cell>
          <cell r="BD559">
            <v>0</v>
          </cell>
          <cell r="BE559">
            <v>0</v>
          </cell>
          <cell r="BF559">
            <v>0</v>
          </cell>
        </row>
        <row r="560">
          <cell r="A560">
            <v>355</v>
          </cell>
          <cell r="B560" t="str">
            <v>D1.12</v>
          </cell>
          <cell r="C560" t="str">
            <v>Any kind of fitting an special for pressure pipes (flange adaptor, pipe saddles, etc,..)</v>
          </cell>
          <cell r="D560" t="str">
            <v>pc</v>
          </cell>
          <cell r="E560">
            <v>1</v>
          </cell>
          <cell r="F560">
            <v>250</v>
          </cell>
          <cell r="G560">
            <v>250</v>
          </cell>
          <cell r="H560">
            <v>0</v>
          </cell>
          <cell r="I560">
            <v>0</v>
          </cell>
          <cell r="J560">
            <v>0</v>
          </cell>
          <cell r="K560">
            <v>0</v>
          </cell>
          <cell r="L560">
            <v>0</v>
          </cell>
          <cell r="M560">
            <v>1</v>
          </cell>
          <cell r="N560">
            <v>250</v>
          </cell>
          <cell r="O560">
            <v>250</v>
          </cell>
          <cell r="P560">
            <v>0</v>
          </cell>
          <cell r="Q560">
            <v>0</v>
          </cell>
          <cell r="R560">
            <v>0</v>
          </cell>
          <cell r="S560">
            <v>0</v>
          </cell>
          <cell r="T560">
            <v>0</v>
          </cell>
          <cell r="U560">
            <v>0</v>
          </cell>
          <cell r="V560">
            <v>1</v>
          </cell>
          <cell r="W560">
            <v>250</v>
          </cell>
          <cell r="X560">
            <v>0</v>
          </cell>
          <cell r="Y560">
            <v>0</v>
          </cell>
          <cell r="AA560">
            <v>0</v>
          </cell>
          <cell r="AC560">
            <v>0</v>
          </cell>
          <cell r="AE560">
            <v>0</v>
          </cell>
          <cell r="AG560">
            <v>0</v>
          </cell>
          <cell r="AI560">
            <v>0</v>
          </cell>
          <cell r="AK560">
            <v>0</v>
          </cell>
          <cell r="AM560">
            <v>0</v>
          </cell>
          <cell r="AO560">
            <v>0</v>
          </cell>
          <cell r="AQ560">
            <v>0</v>
          </cell>
          <cell r="AR560">
            <v>0</v>
          </cell>
          <cell r="AS560">
            <v>0</v>
          </cell>
          <cell r="AT560">
            <v>0</v>
          </cell>
          <cell r="AX560">
            <v>0</v>
          </cell>
          <cell r="AY560">
            <v>0</v>
          </cell>
          <cell r="AZ560">
            <v>0</v>
          </cell>
          <cell r="BA560">
            <v>0</v>
          </cell>
          <cell r="BB560">
            <v>0</v>
          </cell>
          <cell r="BC560">
            <v>0</v>
          </cell>
          <cell r="BD560">
            <v>0</v>
          </cell>
          <cell r="BE560">
            <v>0</v>
          </cell>
          <cell r="BF560">
            <v>0</v>
          </cell>
        </row>
        <row r="561">
          <cell r="B561" t="str">
            <v>D2</v>
          </cell>
          <cell r="C561" t="str">
            <v>Other services</v>
          </cell>
        </row>
        <row r="562">
          <cell r="A562">
            <v>356</v>
          </cell>
          <cell r="B562" t="str">
            <v>D2.1</v>
          </cell>
          <cell r="C562" t="str">
            <v>Flow recording over 24h at defined point including preparation of metering point, data interpretation and documentation</v>
          </cell>
          <cell r="D562" t="str">
            <v>pc</v>
          </cell>
          <cell r="E562">
            <v>40</v>
          </cell>
          <cell r="F562">
            <v>120</v>
          </cell>
          <cell r="G562">
            <v>4800</v>
          </cell>
          <cell r="H562">
            <v>0</v>
          </cell>
          <cell r="I562">
            <v>0</v>
          </cell>
          <cell r="J562">
            <v>0</v>
          </cell>
          <cell r="K562">
            <v>0</v>
          </cell>
          <cell r="L562">
            <v>0</v>
          </cell>
          <cell r="M562">
            <v>40</v>
          </cell>
          <cell r="N562">
            <v>120</v>
          </cell>
          <cell r="O562">
            <v>4800</v>
          </cell>
          <cell r="P562">
            <v>0</v>
          </cell>
          <cell r="Q562">
            <v>0</v>
          </cell>
          <cell r="R562">
            <v>0</v>
          </cell>
          <cell r="S562">
            <v>0</v>
          </cell>
          <cell r="T562">
            <v>0</v>
          </cell>
          <cell r="U562">
            <v>0</v>
          </cell>
          <cell r="V562">
            <v>40</v>
          </cell>
          <cell r="W562">
            <v>4800</v>
          </cell>
          <cell r="X562">
            <v>0</v>
          </cell>
          <cell r="Y562">
            <v>0</v>
          </cell>
          <cell r="AA562">
            <v>0</v>
          </cell>
          <cell r="AC562">
            <v>0</v>
          </cell>
          <cell r="AE562">
            <v>0</v>
          </cell>
          <cell r="AG562">
            <v>0</v>
          </cell>
          <cell r="AI562">
            <v>0</v>
          </cell>
          <cell r="AK562">
            <v>0</v>
          </cell>
          <cell r="AM562">
            <v>0</v>
          </cell>
          <cell r="AO562">
            <v>0</v>
          </cell>
          <cell r="AQ562">
            <v>0</v>
          </cell>
          <cell r="AR562">
            <v>0</v>
          </cell>
          <cell r="AS562">
            <v>0</v>
          </cell>
          <cell r="AT562">
            <v>0</v>
          </cell>
          <cell r="AX562">
            <v>0</v>
          </cell>
          <cell r="AY562">
            <v>0</v>
          </cell>
          <cell r="AZ562">
            <v>0</v>
          </cell>
          <cell r="BA562">
            <v>0</v>
          </cell>
          <cell r="BB562">
            <v>0</v>
          </cell>
          <cell r="BC562">
            <v>0</v>
          </cell>
          <cell r="BD562">
            <v>0</v>
          </cell>
          <cell r="BE562">
            <v>0</v>
          </cell>
          <cell r="BF562">
            <v>0</v>
          </cell>
        </row>
        <row r="563">
          <cell r="A563">
            <v>357</v>
          </cell>
          <cell r="B563" t="str">
            <v>D2.2</v>
          </cell>
          <cell r="C563" t="str">
            <v>Pressure recording over 24h at defined point including preparation of metering point, data interpretation and documentation</v>
          </cell>
          <cell r="D563" t="str">
            <v>pc</v>
          </cell>
          <cell r="E563">
            <v>40</v>
          </cell>
          <cell r="F563">
            <v>150</v>
          </cell>
          <cell r="G563">
            <v>6000</v>
          </cell>
          <cell r="H563">
            <v>0</v>
          </cell>
          <cell r="I563">
            <v>0</v>
          </cell>
          <cell r="J563">
            <v>0</v>
          </cell>
          <cell r="K563">
            <v>0</v>
          </cell>
          <cell r="L563">
            <v>0</v>
          </cell>
          <cell r="M563">
            <v>40</v>
          </cell>
          <cell r="N563">
            <v>150</v>
          </cell>
          <cell r="O563">
            <v>6000</v>
          </cell>
          <cell r="P563">
            <v>0</v>
          </cell>
          <cell r="Q563">
            <v>0</v>
          </cell>
          <cell r="R563">
            <v>0</v>
          </cell>
          <cell r="S563">
            <v>0</v>
          </cell>
          <cell r="T563">
            <v>0</v>
          </cell>
          <cell r="U563">
            <v>0</v>
          </cell>
          <cell r="V563">
            <v>40</v>
          </cell>
          <cell r="W563">
            <v>6000</v>
          </cell>
          <cell r="X563">
            <v>0</v>
          </cell>
          <cell r="Y563">
            <v>0</v>
          </cell>
          <cell r="AA563">
            <v>0</v>
          </cell>
          <cell r="AC563">
            <v>0</v>
          </cell>
          <cell r="AE563">
            <v>0</v>
          </cell>
          <cell r="AG563">
            <v>0</v>
          </cell>
          <cell r="AI563">
            <v>0</v>
          </cell>
          <cell r="AK563">
            <v>0</v>
          </cell>
          <cell r="AM563">
            <v>0</v>
          </cell>
          <cell r="AO563">
            <v>0</v>
          </cell>
          <cell r="AQ563">
            <v>0</v>
          </cell>
          <cell r="AR563">
            <v>0</v>
          </cell>
          <cell r="AS563">
            <v>0</v>
          </cell>
          <cell r="AT563">
            <v>0</v>
          </cell>
          <cell r="AX563">
            <v>0</v>
          </cell>
          <cell r="AY563">
            <v>0</v>
          </cell>
          <cell r="AZ563">
            <v>0</v>
          </cell>
          <cell r="BA563">
            <v>0</v>
          </cell>
          <cell r="BB563">
            <v>0</v>
          </cell>
          <cell r="BC563">
            <v>0</v>
          </cell>
          <cell r="BD563">
            <v>0</v>
          </cell>
          <cell r="BE563">
            <v>0</v>
          </cell>
          <cell r="BF563">
            <v>0</v>
          </cell>
        </row>
        <row r="564">
          <cell r="A564">
            <v>358</v>
          </cell>
          <cell r="B564" t="str">
            <v>D2.3</v>
          </cell>
          <cell r="C564" t="str">
            <v>Leak detection by accouestic means or by correlator</v>
          </cell>
          <cell r="D564" t="str">
            <v>m</v>
          </cell>
          <cell r="E564">
            <v>1000</v>
          </cell>
          <cell r="F564">
            <v>10</v>
          </cell>
          <cell r="G564">
            <v>10000</v>
          </cell>
          <cell r="H564">
            <v>0</v>
          </cell>
          <cell r="I564">
            <v>0</v>
          </cell>
          <cell r="J564">
            <v>0</v>
          </cell>
          <cell r="K564">
            <v>0</v>
          </cell>
          <cell r="L564">
            <v>0</v>
          </cell>
          <cell r="M564">
            <v>1000</v>
          </cell>
          <cell r="N564">
            <v>10</v>
          </cell>
          <cell r="O564">
            <v>10000</v>
          </cell>
          <cell r="P564">
            <v>0</v>
          </cell>
          <cell r="Q564">
            <v>0</v>
          </cell>
          <cell r="R564">
            <v>0</v>
          </cell>
          <cell r="S564">
            <v>0</v>
          </cell>
          <cell r="T564">
            <v>0</v>
          </cell>
          <cell r="U564">
            <v>0</v>
          </cell>
          <cell r="V564">
            <v>1000</v>
          </cell>
          <cell r="W564">
            <v>10000</v>
          </cell>
          <cell r="X564">
            <v>0</v>
          </cell>
          <cell r="Y564">
            <v>0</v>
          </cell>
          <cell r="AA564">
            <v>0</v>
          </cell>
          <cell r="AC564">
            <v>0</v>
          </cell>
          <cell r="AE564">
            <v>0</v>
          </cell>
          <cell r="AG564">
            <v>0</v>
          </cell>
          <cell r="AI564">
            <v>0</v>
          </cell>
          <cell r="AK564">
            <v>0</v>
          </cell>
          <cell r="AM564">
            <v>0</v>
          </cell>
          <cell r="AO564">
            <v>0</v>
          </cell>
          <cell r="AQ564">
            <v>0</v>
          </cell>
          <cell r="AR564">
            <v>0</v>
          </cell>
          <cell r="AS564">
            <v>0</v>
          </cell>
          <cell r="AT564">
            <v>0</v>
          </cell>
          <cell r="AX564">
            <v>0</v>
          </cell>
          <cell r="AY564">
            <v>0</v>
          </cell>
          <cell r="AZ564">
            <v>0</v>
          </cell>
          <cell r="BA564">
            <v>0</v>
          </cell>
          <cell r="BB564">
            <v>0</v>
          </cell>
          <cell r="BC564">
            <v>0</v>
          </cell>
          <cell r="BD564">
            <v>0</v>
          </cell>
          <cell r="BE564">
            <v>0</v>
          </cell>
          <cell r="BF564">
            <v>0</v>
          </cell>
        </row>
        <row r="565">
          <cell r="A565">
            <v>359</v>
          </cell>
          <cell r="B565" t="str">
            <v>D2.4</v>
          </cell>
          <cell r="C565" t="str">
            <v>Pipe detection by georadar or other means (3 m width)</v>
          </cell>
          <cell r="D565" t="str">
            <v>m</v>
          </cell>
          <cell r="E565">
            <v>500</v>
          </cell>
          <cell r="F565">
            <v>10</v>
          </cell>
          <cell r="G565">
            <v>5000</v>
          </cell>
          <cell r="H565">
            <v>0</v>
          </cell>
          <cell r="I565">
            <v>0</v>
          </cell>
          <cell r="J565">
            <v>0</v>
          </cell>
          <cell r="K565">
            <v>0</v>
          </cell>
          <cell r="L565">
            <v>0</v>
          </cell>
          <cell r="M565">
            <v>500</v>
          </cell>
          <cell r="N565">
            <v>10</v>
          </cell>
          <cell r="O565">
            <v>5000</v>
          </cell>
          <cell r="P565">
            <v>0</v>
          </cell>
          <cell r="Q565">
            <v>0</v>
          </cell>
          <cell r="R565">
            <v>0</v>
          </cell>
          <cell r="S565">
            <v>0</v>
          </cell>
          <cell r="T565">
            <v>0</v>
          </cell>
          <cell r="U565">
            <v>0</v>
          </cell>
          <cell r="V565">
            <v>500</v>
          </cell>
          <cell r="W565">
            <v>5000</v>
          </cell>
          <cell r="X565">
            <v>0</v>
          </cell>
          <cell r="Y565">
            <v>0</v>
          </cell>
          <cell r="AA565">
            <v>0</v>
          </cell>
          <cell r="AC565">
            <v>0</v>
          </cell>
          <cell r="AE565">
            <v>0</v>
          </cell>
          <cell r="AG565">
            <v>0</v>
          </cell>
          <cell r="AI565">
            <v>0</v>
          </cell>
          <cell r="AK565">
            <v>0</v>
          </cell>
          <cell r="AM565">
            <v>0</v>
          </cell>
          <cell r="AO565">
            <v>0</v>
          </cell>
          <cell r="AQ565">
            <v>0</v>
          </cell>
          <cell r="AR565">
            <v>0</v>
          </cell>
          <cell r="AS565">
            <v>0</v>
          </cell>
          <cell r="AT565">
            <v>0</v>
          </cell>
          <cell r="AX565">
            <v>0</v>
          </cell>
          <cell r="AY565">
            <v>0</v>
          </cell>
          <cell r="AZ565">
            <v>0</v>
          </cell>
          <cell r="BA565">
            <v>0</v>
          </cell>
          <cell r="BB565">
            <v>0</v>
          </cell>
          <cell r="BC565">
            <v>0</v>
          </cell>
          <cell r="BD565">
            <v>0</v>
          </cell>
          <cell r="BE565">
            <v>0</v>
          </cell>
          <cell r="BF565">
            <v>0</v>
          </cell>
        </row>
        <row r="566">
          <cell r="A566">
            <v>360</v>
          </cell>
          <cell r="B566" t="str">
            <v>D2.5</v>
          </cell>
          <cell r="C566" t="str">
            <v>Geothetic survey, x,y,z coordinates, incl. documentation on CAD drawings, costs per point</v>
          </cell>
          <cell r="D566" t="str">
            <v>pc</v>
          </cell>
          <cell r="E566">
            <v>150</v>
          </cell>
          <cell r="F566">
            <v>25</v>
          </cell>
          <cell r="G566">
            <v>3750</v>
          </cell>
          <cell r="H566">
            <v>0</v>
          </cell>
          <cell r="I566">
            <v>0</v>
          </cell>
          <cell r="J566">
            <v>0</v>
          </cell>
          <cell r="K566">
            <v>0</v>
          </cell>
          <cell r="L566">
            <v>0</v>
          </cell>
          <cell r="M566">
            <v>150</v>
          </cell>
          <cell r="N566">
            <v>25</v>
          </cell>
          <cell r="O566">
            <v>3750</v>
          </cell>
          <cell r="P566">
            <v>0</v>
          </cell>
          <cell r="Q566">
            <v>0</v>
          </cell>
          <cell r="R566">
            <v>0</v>
          </cell>
          <cell r="S566">
            <v>0</v>
          </cell>
          <cell r="T566">
            <v>0</v>
          </cell>
          <cell r="U566">
            <v>0</v>
          </cell>
          <cell r="V566">
            <v>150</v>
          </cell>
          <cell r="W566">
            <v>3750</v>
          </cell>
          <cell r="X566">
            <v>0</v>
          </cell>
          <cell r="Y566">
            <v>0</v>
          </cell>
          <cell r="AA566">
            <v>0</v>
          </cell>
          <cell r="AC566">
            <v>0</v>
          </cell>
          <cell r="AE566">
            <v>0</v>
          </cell>
          <cell r="AG566">
            <v>0</v>
          </cell>
          <cell r="AI566">
            <v>0</v>
          </cell>
          <cell r="AK566">
            <v>0</v>
          </cell>
          <cell r="AM566">
            <v>0</v>
          </cell>
          <cell r="AO566">
            <v>0</v>
          </cell>
          <cell r="AQ566">
            <v>0</v>
          </cell>
          <cell r="AR566">
            <v>0</v>
          </cell>
          <cell r="AS566">
            <v>0</v>
          </cell>
          <cell r="AT566">
            <v>0</v>
          </cell>
          <cell r="AX566">
            <v>0</v>
          </cell>
          <cell r="AY566">
            <v>0</v>
          </cell>
          <cell r="AZ566">
            <v>0</v>
          </cell>
          <cell r="BA566">
            <v>0</v>
          </cell>
          <cell r="BB566">
            <v>0</v>
          </cell>
          <cell r="BC566">
            <v>0</v>
          </cell>
          <cell r="BD566">
            <v>0</v>
          </cell>
          <cell r="BE566">
            <v>0</v>
          </cell>
          <cell r="BF566">
            <v>0</v>
          </cell>
        </row>
        <row r="567">
          <cell r="B567" t="str">
            <v>D3</v>
          </cell>
          <cell r="C567" t="str">
            <v>Miscelaneous works</v>
          </cell>
        </row>
        <row r="568">
          <cell r="A568">
            <v>361</v>
          </cell>
          <cell r="B568" t="str">
            <v>D3.1</v>
          </cell>
          <cell r="C568" t="str">
            <v xml:space="preserve">Supply and placing of RC concrete class C30/37, 150kg steel per m³, including all ancillary works such as formwork, supports,  bending of reinforcement, all included </v>
          </cell>
          <cell r="D568" t="str">
            <v>m³</v>
          </cell>
          <cell r="E568">
            <v>20</v>
          </cell>
          <cell r="F568">
            <v>150</v>
          </cell>
          <cell r="G568">
            <v>3000</v>
          </cell>
          <cell r="H568">
            <v>0</v>
          </cell>
          <cell r="I568">
            <v>0</v>
          </cell>
          <cell r="J568">
            <v>0</v>
          </cell>
          <cell r="K568">
            <v>0</v>
          </cell>
          <cell r="L568">
            <v>0</v>
          </cell>
          <cell r="M568">
            <v>20</v>
          </cell>
          <cell r="N568">
            <v>150</v>
          </cell>
          <cell r="O568">
            <v>3000</v>
          </cell>
          <cell r="P568">
            <v>7.5</v>
          </cell>
          <cell r="Q568">
            <v>1125</v>
          </cell>
          <cell r="R568">
            <v>0</v>
          </cell>
          <cell r="S568">
            <v>0</v>
          </cell>
          <cell r="T568">
            <v>7.5</v>
          </cell>
          <cell r="U568">
            <v>1125</v>
          </cell>
          <cell r="V568">
            <v>12.5</v>
          </cell>
          <cell r="W568">
            <v>1875</v>
          </cell>
          <cell r="X568">
            <v>0</v>
          </cell>
          <cell r="Y568">
            <v>0</v>
          </cell>
          <cell r="Z568">
            <v>7.5</v>
          </cell>
          <cell r="AA568">
            <v>1125</v>
          </cell>
          <cell r="AC568">
            <v>0</v>
          </cell>
          <cell r="AE568">
            <v>0</v>
          </cell>
          <cell r="AG568">
            <v>0</v>
          </cell>
          <cell r="AI568">
            <v>0</v>
          </cell>
          <cell r="AK568">
            <v>0</v>
          </cell>
          <cell r="AM568">
            <v>0</v>
          </cell>
          <cell r="AO568">
            <v>0</v>
          </cell>
          <cell r="AQ568">
            <v>0</v>
          </cell>
          <cell r="AR568">
            <v>0</v>
          </cell>
          <cell r="AS568">
            <v>0</v>
          </cell>
          <cell r="AT568">
            <v>0</v>
          </cell>
          <cell r="AX568">
            <v>0</v>
          </cell>
          <cell r="AY568">
            <v>0</v>
          </cell>
          <cell r="AZ568">
            <v>0</v>
          </cell>
          <cell r="BA568">
            <v>0</v>
          </cell>
          <cell r="BB568">
            <v>0</v>
          </cell>
          <cell r="BC568">
            <v>0</v>
          </cell>
          <cell r="BD568">
            <v>0</v>
          </cell>
          <cell r="BE568">
            <v>0</v>
          </cell>
          <cell r="BF568">
            <v>0</v>
          </cell>
        </row>
        <row r="569">
          <cell r="A569">
            <v>362</v>
          </cell>
          <cell r="B569" t="str">
            <v>D3.2</v>
          </cell>
          <cell r="C569" t="str">
            <v>Excavation for any kind of concrete structure, depth not exceeding 2.5m, including dewatering, securing of excavation pit, and disposal of material, soil conditions as typical for Batumi City</v>
          </cell>
          <cell r="D569" t="str">
            <v>m³</v>
          </cell>
          <cell r="E569">
            <v>50</v>
          </cell>
          <cell r="F569">
            <v>30</v>
          </cell>
          <cell r="G569">
            <v>1500</v>
          </cell>
          <cell r="H569">
            <v>0</v>
          </cell>
          <cell r="I569">
            <v>0</v>
          </cell>
          <cell r="J569">
            <v>0</v>
          </cell>
          <cell r="K569">
            <v>0</v>
          </cell>
          <cell r="L569">
            <v>0</v>
          </cell>
          <cell r="M569">
            <v>50</v>
          </cell>
          <cell r="N569">
            <v>30</v>
          </cell>
          <cell r="O569">
            <v>1500</v>
          </cell>
          <cell r="P569">
            <v>0</v>
          </cell>
          <cell r="Q569">
            <v>0</v>
          </cell>
          <cell r="R569">
            <v>0</v>
          </cell>
          <cell r="S569">
            <v>0</v>
          </cell>
          <cell r="T569">
            <v>0</v>
          </cell>
          <cell r="U569">
            <v>0</v>
          </cell>
          <cell r="V569">
            <v>50</v>
          </cell>
          <cell r="W569">
            <v>1500</v>
          </cell>
          <cell r="X569">
            <v>0</v>
          </cell>
          <cell r="Y569">
            <v>0</v>
          </cell>
          <cell r="AA569">
            <v>0</v>
          </cell>
          <cell r="AC569">
            <v>0</v>
          </cell>
          <cell r="AE569">
            <v>0</v>
          </cell>
          <cell r="AG569">
            <v>0</v>
          </cell>
          <cell r="AI569">
            <v>0</v>
          </cell>
          <cell r="AK569">
            <v>0</v>
          </cell>
          <cell r="AM569">
            <v>0</v>
          </cell>
          <cell r="AO569">
            <v>0</v>
          </cell>
          <cell r="AQ569">
            <v>0</v>
          </cell>
          <cell r="AR569">
            <v>0</v>
          </cell>
          <cell r="AS569">
            <v>0</v>
          </cell>
          <cell r="AT569">
            <v>0</v>
          </cell>
          <cell r="AX569">
            <v>0</v>
          </cell>
          <cell r="AY569">
            <v>0</v>
          </cell>
          <cell r="AZ569">
            <v>0</v>
          </cell>
          <cell r="BA569">
            <v>0</v>
          </cell>
          <cell r="BB569">
            <v>0</v>
          </cell>
          <cell r="BC569">
            <v>0</v>
          </cell>
          <cell r="BD569">
            <v>0</v>
          </cell>
          <cell r="BE569">
            <v>0</v>
          </cell>
          <cell r="BF569">
            <v>0</v>
          </cell>
        </row>
        <row r="570">
          <cell r="A570">
            <v>363</v>
          </cell>
          <cell r="B570" t="str">
            <v>D3.3</v>
          </cell>
          <cell r="C570" t="str">
            <v>Dito but deeper than 2.5m</v>
          </cell>
          <cell r="D570" t="str">
            <v>m³</v>
          </cell>
          <cell r="E570">
            <v>50</v>
          </cell>
          <cell r="F570">
            <v>60</v>
          </cell>
          <cell r="G570">
            <v>3000</v>
          </cell>
          <cell r="H570">
            <v>0</v>
          </cell>
          <cell r="I570">
            <v>0</v>
          </cell>
          <cell r="J570">
            <v>0</v>
          </cell>
          <cell r="K570">
            <v>0</v>
          </cell>
          <cell r="L570">
            <v>0</v>
          </cell>
          <cell r="M570">
            <v>50</v>
          </cell>
          <cell r="N570">
            <v>60</v>
          </cell>
          <cell r="O570">
            <v>3000</v>
          </cell>
          <cell r="P570">
            <v>0</v>
          </cell>
          <cell r="Q570">
            <v>0</v>
          </cell>
          <cell r="R570">
            <v>0</v>
          </cell>
          <cell r="S570">
            <v>0</v>
          </cell>
          <cell r="T570">
            <v>0</v>
          </cell>
          <cell r="U570">
            <v>0</v>
          </cell>
          <cell r="V570">
            <v>50</v>
          </cell>
          <cell r="W570">
            <v>3000</v>
          </cell>
          <cell r="X570">
            <v>0</v>
          </cell>
          <cell r="Y570">
            <v>0</v>
          </cell>
          <cell r="AA570">
            <v>0</v>
          </cell>
          <cell r="AC570">
            <v>0</v>
          </cell>
          <cell r="AE570">
            <v>0</v>
          </cell>
          <cell r="AG570">
            <v>0</v>
          </cell>
          <cell r="AI570">
            <v>0</v>
          </cell>
          <cell r="AK570">
            <v>0</v>
          </cell>
          <cell r="AM570">
            <v>0</v>
          </cell>
          <cell r="AO570">
            <v>0</v>
          </cell>
          <cell r="AQ570">
            <v>0</v>
          </cell>
          <cell r="AR570">
            <v>0</v>
          </cell>
          <cell r="AS570">
            <v>0</v>
          </cell>
          <cell r="AT570">
            <v>0</v>
          </cell>
          <cell r="AX570">
            <v>0</v>
          </cell>
          <cell r="AY570">
            <v>0</v>
          </cell>
          <cell r="AZ570">
            <v>0</v>
          </cell>
          <cell r="BA570">
            <v>0</v>
          </cell>
          <cell r="BB570">
            <v>0</v>
          </cell>
          <cell r="BC570">
            <v>0</v>
          </cell>
          <cell r="BD570">
            <v>0</v>
          </cell>
          <cell r="BE570">
            <v>0</v>
          </cell>
          <cell r="BF570">
            <v>0</v>
          </cell>
        </row>
        <row r="571">
          <cell r="A571">
            <v>364</v>
          </cell>
          <cell r="B571" t="str">
            <v>D3.4</v>
          </cell>
          <cell r="C571" t="str">
            <v>Trenching not deeper than 2,5 m including dewatering and trench securing</v>
          </cell>
          <cell r="D571" t="str">
            <v>m³</v>
          </cell>
          <cell r="E571">
            <v>50</v>
          </cell>
          <cell r="F571">
            <v>15</v>
          </cell>
          <cell r="G571">
            <v>750</v>
          </cell>
          <cell r="H571">
            <v>0</v>
          </cell>
          <cell r="I571">
            <v>0</v>
          </cell>
          <cell r="J571">
            <v>0</v>
          </cell>
          <cell r="K571">
            <v>0</v>
          </cell>
          <cell r="L571">
            <v>0</v>
          </cell>
          <cell r="M571">
            <v>50</v>
          </cell>
          <cell r="N571">
            <v>15</v>
          </cell>
          <cell r="O571">
            <v>750</v>
          </cell>
          <cell r="P571">
            <v>0</v>
          </cell>
          <cell r="Q571">
            <v>0</v>
          </cell>
          <cell r="R571">
            <v>0</v>
          </cell>
          <cell r="S571">
            <v>0</v>
          </cell>
          <cell r="T571">
            <v>0</v>
          </cell>
          <cell r="U571">
            <v>0</v>
          </cell>
          <cell r="V571">
            <v>50</v>
          </cell>
          <cell r="W571">
            <v>750</v>
          </cell>
          <cell r="X571">
            <v>0</v>
          </cell>
          <cell r="Y571">
            <v>0</v>
          </cell>
          <cell r="AA571">
            <v>0</v>
          </cell>
          <cell r="AC571">
            <v>0</v>
          </cell>
          <cell r="AE571">
            <v>0</v>
          </cell>
          <cell r="AG571">
            <v>0</v>
          </cell>
          <cell r="AI571">
            <v>0</v>
          </cell>
          <cell r="AK571">
            <v>0</v>
          </cell>
          <cell r="AM571">
            <v>0</v>
          </cell>
          <cell r="AO571">
            <v>0</v>
          </cell>
          <cell r="AQ571">
            <v>0</v>
          </cell>
          <cell r="AR571">
            <v>0</v>
          </cell>
          <cell r="AS571">
            <v>0</v>
          </cell>
          <cell r="AT571">
            <v>0</v>
          </cell>
          <cell r="AX571">
            <v>0</v>
          </cell>
          <cell r="AY571">
            <v>0</v>
          </cell>
          <cell r="AZ571">
            <v>0</v>
          </cell>
          <cell r="BA571">
            <v>0</v>
          </cell>
          <cell r="BB571">
            <v>0</v>
          </cell>
          <cell r="BC571">
            <v>0</v>
          </cell>
          <cell r="BD571">
            <v>0</v>
          </cell>
          <cell r="BE571">
            <v>0</v>
          </cell>
          <cell r="BF571">
            <v>0</v>
          </cell>
        </row>
        <row r="572">
          <cell r="A572">
            <v>365</v>
          </cell>
          <cell r="B572" t="str">
            <v>D3.5</v>
          </cell>
          <cell r="C572" t="str">
            <v>Dito but depth exceeding 2,5m</v>
          </cell>
          <cell r="D572" t="str">
            <v>m³</v>
          </cell>
          <cell r="E572">
            <v>50</v>
          </cell>
          <cell r="F572">
            <v>45</v>
          </cell>
          <cell r="G572">
            <v>2250</v>
          </cell>
          <cell r="H572">
            <v>0</v>
          </cell>
          <cell r="I572">
            <v>0</v>
          </cell>
          <cell r="J572">
            <v>0</v>
          </cell>
          <cell r="K572">
            <v>0</v>
          </cell>
          <cell r="L572">
            <v>0</v>
          </cell>
          <cell r="M572">
            <v>50</v>
          </cell>
          <cell r="N572">
            <v>45</v>
          </cell>
          <cell r="O572">
            <v>2250</v>
          </cell>
          <cell r="P572">
            <v>0</v>
          </cell>
          <cell r="Q572">
            <v>0</v>
          </cell>
          <cell r="R572">
            <v>0</v>
          </cell>
          <cell r="S572">
            <v>0</v>
          </cell>
          <cell r="T572">
            <v>0</v>
          </cell>
          <cell r="U572">
            <v>0</v>
          </cell>
          <cell r="V572">
            <v>50</v>
          </cell>
          <cell r="W572">
            <v>2250</v>
          </cell>
          <cell r="X572">
            <v>0</v>
          </cell>
          <cell r="Y572">
            <v>0</v>
          </cell>
          <cell r="AA572">
            <v>0</v>
          </cell>
          <cell r="AC572">
            <v>0</v>
          </cell>
          <cell r="AE572">
            <v>0</v>
          </cell>
          <cell r="AG572">
            <v>0</v>
          </cell>
          <cell r="AI572">
            <v>0</v>
          </cell>
          <cell r="AK572">
            <v>0</v>
          </cell>
          <cell r="AM572">
            <v>0</v>
          </cell>
          <cell r="AO572">
            <v>0</v>
          </cell>
          <cell r="AQ572">
            <v>0</v>
          </cell>
          <cell r="AR572">
            <v>0</v>
          </cell>
          <cell r="AS572">
            <v>0</v>
          </cell>
          <cell r="AT572">
            <v>0</v>
          </cell>
          <cell r="AX572">
            <v>0</v>
          </cell>
          <cell r="AY572">
            <v>0</v>
          </cell>
          <cell r="AZ572">
            <v>0</v>
          </cell>
          <cell r="BA572">
            <v>0</v>
          </cell>
          <cell r="BB572">
            <v>0</v>
          </cell>
          <cell r="BC572">
            <v>0</v>
          </cell>
          <cell r="BD572">
            <v>0</v>
          </cell>
          <cell r="BE572">
            <v>0</v>
          </cell>
          <cell r="BF572">
            <v>0</v>
          </cell>
        </row>
        <row r="573">
          <cell r="A573">
            <v>366</v>
          </cell>
          <cell r="B573" t="str">
            <v>D3.6</v>
          </cell>
          <cell r="C573" t="str">
            <v>Asphalt, including sub base as specified</v>
          </cell>
          <cell r="D573" t="str">
            <v>m²</v>
          </cell>
          <cell r="E573">
            <v>100</v>
          </cell>
          <cell r="F573">
            <v>30</v>
          </cell>
          <cell r="G573">
            <v>3000</v>
          </cell>
          <cell r="H573">
            <v>0</v>
          </cell>
          <cell r="I573">
            <v>0</v>
          </cell>
          <cell r="J573">
            <v>0</v>
          </cell>
          <cell r="K573">
            <v>0</v>
          </cell>
          <cell r="L573">
            <v>0</v>
          </cell>
          <cell r="M573">
            <v>100</v>
          </cell>
          <cell r="N573">
            <v>30</v>
          </cell>
          <cell r="O573">
            <v>3000</v>
          </cell>
          <cell r="P573">
            <v>0</v>
          </cell>
          <cell r="Q573">
            <v>0</v>
          </cell>
          <cell r="R573">
            <v>0</v>
          </cell>
          <cell r="S573">
            <v>0</v>
          </cell>
          <cell r="T573">
            <v>0</v>
          </cell>
          <cell r="U573">
            <v>0</v>
          </cell>
          <cell r="V573">
            <v>100</v>
          </cell>
          <cell r="W573">
            <v>3000</v>
          </cell>
          <cell r="X573">
            <v>0</v>
          </cell>
          <cell r="Y573">
            <v>0</v>
          </cell>
          <cell r="AA573">
            <v>0</v>
          </cell>
          <cell r="AC573">
            <v>0</v>
          </cell>
          <cell r="AE573">
            <v>0</v>
          </cell>
          <cell r="AG573">
            <v>0</v>
          </cell>
          <cell r="AI573">
            <v>0</v>
          </cell>
          <cell r="AK573">
            <v>0</v>
          </cell>
          <cell r="AM573">
            <v>0</v>
          </cell>
          <cell r="AO573">
            <v>0</v>
          </cell>
          <cell r="AQ573">
            <v>0</v>
          </cell>
          <cell r="AR573">
            <v>0</v>
          </cell>
          <cell r="AS573">
            <v>0</v>
          </cell>
          <cell r="AT573">
            <v>0</v>
          </cell>
          <cell r="AX573">
            <v>0</v>
          </cell>
          <cell r="AY573">
            <v>0</v>
          </cell>
          <cell r="AZ573">
            <v>0</v>
          </cell>
          <cell r="BA573">
            <v>0</v>
          </cell>
          <cell r="BB573">
            <v>0</v>
          </cell>
          <cell r="BC573">
            <v>0</v>
          </cell>
          <cell r="BD573">
            <v>0</v>
          </cell>
          <cell r="BE573">
            <v>0</v>
          </cell>
          <cell r="BF573">
            <v>0</v>
          </cell>
        </row>
        <row r="574">
          <cell r="B574" t="str">
            <v>D4</v>
          </cell>
          <cell r="C574" t="str">
            <v>Materials</v>
          </cell>
        </row>
        <row r="575">
          <cell r="A575">
            <v>367</v>
          </cell>
          <cell r="B575" t="str">
            <v>D4.1</v>
          </cell>
          <cell r="C575" t="str">
            <v>Diverse pipes or other equipment made of Polypropylen (PP) or Polyvinylchlorid (PVC)</v>
          </cell>
          <cell r="D575" t="str">
            <v>kg</v>
          </cell>
          <cell r="E575">
            <v>300</v>
          </cell>
          <cell r="F575">
            <v>2</v>
          </cell>
          <cell r="G575">
            <v>600</v>
          </cell>
          <cell r="H575">
            <v>0</v>
          </cell>
          <cell r="I575">
            <v>0</v>
          </cell>
          <cell r="J575">
            <v>0</v>
          </cell>
          <cell r="K575">
            <v>0</v>
          </cell>
          <cell r="L575">
            <v>0</v>
          </cell>
          <cell r="M575">
            <v>300</v>
          </cell>
          <cell r="N575">
            <v>2</v>
          </cell>
          <cell r="O575">
            <v>600</v>
          </cell>
          <cell r="P575">
            <v>0</v>
          </cell>
          <cell r="Q575">
            <v>0</v>
          </cell>
          <cell r="R575">
            <v>0</v>
          </cell>
          <cell r="S575">
            <v>0</v>
          </cell>
          <cell r="T575">
            <v>0</v>
          </cell>
          <cell r="U575">
            <v>0</v>
          </cell>
          <cell r="V575">
            <v>300</v>
          </cell>
          <cell r="W575">
            <v>600</v>
          </cell>
          <cell r="X575">
            <v>0</v>
          </cell>
          <cell r="Y575">
            <v>0</v>
          </cell>
          <cell r="AA575">
            <v>0</v>
          </cell>
          <cell r="AC575">
            <v>0</v>
          </cell>
          <cell r="AE575">
            <v>0</v>
          </cell>
          <cell r="AG575">
            <v>0</v>
          </cell>
          <cell r="AI575">
            <v>0</v>
          </cell>
          <cell r="AK575">
            <v>0</v>
          </cell>
          <cell r="AM575">
            <v>0</v>
          </cell>
          <cell r="AO575">
            <v>0</v>
          </cell>
          <cell r="AQ575">
            <v>0</v>
          </cell>
          <cell r="AR575">
            <v>0</v>
          </cell>
          <cell r="AS575">
            <v>0</v>
          </cell>
          <cell r="AT575">
            <v>0</v>
          </cell>
          <cell r="AX575">
            <v>0</v>
          </cell>
          <cell r="AY575">
            <v>0</v>
          </cell>
          <cell r="AZ575">
            <v>0</v>
          </cell>
          <cell r="BA575">
            <v>0</v>
          </cell>
          <cell r="BB575">
            <v>0</v>
          </cell>
          <cell r="BC575">
            <v>0</v>
          </cell>
          <cell r="BD575">
            <v>0</v>
          </cell>
          <cell r="BE575">
            <v>0</v>
          </cell>
          <cell r="BF575">
            <v>0</v>
          </cell>
        </row>
        <row r="576">
          <cell r="A576">
            <v>368</v>
          </cell>
          <cell r="B576" t="str">
            <v>D4.2</v>
          </cell>
          <cell r="C576" t="str">
            <v>Weld-on Flange DN 500, for steel pipe</v>
          </cell>
          <cell r="D576" t="str">
            <v>pc</v>
          </cell>
          <cell r="E576">
            <v>5</v>
          </cell>
          <cell r="F576">
            <v>225</v>
          </cell>
          <cell r="G576">
            <v>1125</v>
          </cell>
          <cell r="H576">
            <v>0</v>
          </cell>
          <cell r="I576">
            <v>0</v>
          </cell>
          <cell r="J576">
            <v>0</v>
          </cell>
          <cell r="K576">
            <v>0</v>
          </cell>
          <cell r="L576">
            <v>0</v>
          </cell>
          <cell r="M576">
            <v>5</v>
          </cell>
          <cell r="N576">
            <v>225</v>
          </cell>
          <cell r="O576">
            <v>1125</v>
          </cell>
          <cell r="P576">
            <v>0</v>
          </cell>
          <cell r="Q576">
            <v>0</v>
          </cell>
          <cell r="R576">
            <v>0</v>
          </cell>
          <cell r="S576">
            <v>0</v>
          </cell>
          <cell r="T576">
            <v>0</v>
          </cell>
          <cell r="U576">
            <v>0</v>
          </cell>
          <cell r="V576">
            <v>5</v>
          </cell>
          <cell r="W576">
            <v>1125</v>
          </cell>
          <cell r="X576">
            <v>0</v>
          </cell>
          <cell r="Y576">
            <v>0</v>
          </cell>
          <cell r="AA576">
            <v>0</v>
          </cell>
          <cell r="AC576">
            <v>0</v>
          </cell>
          <cell r="AE576">
            <v>0</v>
          </cell>
          <cell r="AG576">
            <v>0</v>
          </cell>
          <cell r="AI576">
            <v>0</v>
          </cell>
          <cell r="AK576">
            <v>0</v>
          </cell>
          <cell r="AM576">
            <v>0</v>
          </cell>
          <cell r="AO576">
            <v>0</v>
          </cell>
          <cell r="AQ576">
            <v>0</v>
          </cell>
          <cell r="AR576">
            <v>0</v>
          </cell>
          <cell r="AS576">
            <v>0</v>
          </cell>
          <cell r="AT576">
            <v>0</v>
          </cell>
          <cell r="AX576">
            <v>0</v>
          </cell>
          <cell r="AY576">
            <v>0</v>
          </cell>
          <cell r="AZ576">
            <v>0</v>
          </cell>
          <cell r="BA576">
            <v>0</v>
          </cell>
          <cell r="BB576">
            <v>0</v>
          </cell>
          <cell r="BC576">
            <v>0</v>
          </cell>
          <cell r="BD576">
            <v>0</v>
          </cell>
          <cell r="BE576">
            <v>0</v>
          </cell>
          <cell r="BF576">
            <v>0</v>
          </cell>
        </row>
        <row r="577">
          <cell r="A577">
            <v>369</v>
          </cell>
          <cell r="B577" t="str">
            <v>D4.3</v>
          </cell>
          <cell r="C577" t="str">
            <v>Weld-on Flange DN 600, for steel pipe</v>
          </cell>
          <cell r="D577" t="str">
            <v>pc</v>
          </cell>
          <cell r="E577">
            <v>5</v>
          </cell>
          <cell r="F577">
            <v>375</v>
          </cell>
          <cell r="G577">
            <v>1875</v>
          </cell>
          <cell r="H577">
            <v>0</v>
          </cell>
          <cell r="I577">
            <v>0</v>
          </cell>
          <cell r="J577">
            <v>0</v>
          </cell>
          <cell r="K577">
            <v>0</v>
          </cell>
          <cell r="L577">
            <v>0</v>
          </cell>
          <cell r="M577">
            <v>5</v>
          </cell>
          <cell r="N577">
            <v>375</v>
          </cell>
          <cell r="O577">
            <v>1875</v>
          </cell>
          <cell r="P577">
            <v>0</v>
          </cell>
          <cell r="Q577">
            <v>0</v>
          </cell>
          <cell r="R577">
            <v>0</v>
          </cell>
          <cell r="S577">
            <v>0</v>
          </cell>
          <cell r="T577">
            <v>0</v>
          </cell>
          <cell r="U577">
            <v>0</v>
          </cell>
          <cell r="V577">
            <v>5</v>
          </cell>
          <cell r="W577">
            <v>1875</v>
          </cell>
          <cell r="X577">
            <v>0</v>
          </cell>
          <cell r="Y577">
            <v>0</v>
          </cell>
          <cell r="AA577">
            <v>0</v>
          </cell>
          <cell r="AC577">
            <v>0</v>
          </cell>
          <cell r="AE577">
            <v>0</v>
          </cell>
          <cell r="AG577">
            <v>0</v>
          </cell>
          <cell r="AI577">
            <v>0</v>
          </cell>
          <cell r="AK577">
            <v>0</v>
          </cell>
          <cell r="AM577">
            <v>0</v>
          </cell>
          <cell r="AO577">
            <v>0</v>
          </cell>
          <cell r="AQ577">
            <v>0</v>
          </cell>
          <cell r="AR577">
            <v>0</v>
          </cell>
          <cell r="AS577">
            <v>0</v>
          </cell>
          <cell r="AT577">
            <v>0</v>
          </cell>
          <cell r="AX577">
            <v>0</v>
          </cell>
          <cell r="AY577">
            <v>0</v>
          </cell>
          <cell r="AZ577">
            <v>0</v>
          </cell>
          <cell r="BA577">
            <v>0</v>
          </cell>
          <cell r="BB577">
            <v>0</v>
          </cell>
          <cell r="BC577">
            <v>0</v>
          </cell>
          <cell r="BD577">
            <v>0</v>
          </cell>
          <cell r="BE577">
            <v>0</v>
          </cell>
          <cell r="BF577">
            <v>0</v>
          </cell>
        </row>
        <row r="578">
          <cell r="A578">
            <v>370</v>
          </cell>
          <cell r="B578" t="str">
            <v>D4.4</v>
          </cell>
          <cell r="C578" t="str">
            <v>Universal flange adaptor DN 400</v>
          </cell>
          <cell r="D578" t="str">
            <v>pc</v>
          </cell>
          <cell r="E578">
            <v>5</v>
          </cell>
          <cell r="F578">
            <v>480</v>
          </cell>
          <cell r="G578">
            <v>2400</v>
          </cell>
          <cell r="H578">
            <v>0</v>
          </cell>
          <cell r="I578">
            <v>0</v>
          </cell>
          <cell r="J578">
            <v>0</v>
          </cell>
          <cell r="K578">
            <v>0</v>
          </cell>
          <cell r="L578">
            <v>0</v>
          </cell>
          <cell r="M578">
            <v>5</v>
          </cell>
          <cell r="N578">
            <v>480</v>
          </cell>
          <cell r="O578">
            <v>2400</v>
          </cell>
          <cell r="P578">
            <v>0</v>
          </cell>
          <cell r="Q578">
            <v>0</v>
          </cell>
          <cell r="R578">
            <v>0</v>
          </cell>
          <cell r="S578">
            <v>0</v>
          </cell>
          <cell r="T578">
            <v>0</v>
          </cell>
          <cell r="U578">
            <v>0</v>
          </cell>
          <cell r="V578">
            <v>5</v>
          </cell>
          <cell r="W578">
            <v>2400</v>
          </cell>
          <cell r="X578">
            <v>0</v>
          </cell>
          <cell r="Y578">
            <v>0</v>
          </cell>
          <cell r="AA578">
            <v>0</v>
          </cell>
          <cell r="AC578">
            <v>0</v>
          </cell>
          <cell r="AE578">
            <v>0</v>
          </cell>
          <cell r="AG578">
            <v>0</v>
          </cell>
          <cell r="AI578">
            <v>0</v>
          </cell>
          <cell r="AK578">
            <v>0</v>
          </cell>
          <cell r="AM578">
            <v>0</v>
          </cell>
          <cell r="AO578">
            <v>0</v>
          </cell>
          <cell r="AQ578">
            <v>0</v>
          </cell>
          <cell r="AR578">
            <v>0</v>
          </cell>
          <cell r="AS578">
            <v>0</v>
          </cell>
          <cell r="AT578">
            <v>0</v>
          </cell>
          <cell r="AX578">
            <v>0</v>
          </cell>
          <cell r="AY578">
            <v>0</v>
          </cell>
          <cell r="AZ578">
            <v>0</v>
          </cell>
          <cell r="BA578">
            <v>0</v>
          </cell>
          <cell r="BB578">
            <v>0</v>
          </cell>
          <cell r="BC578">
            <v>0</v>
          </cell>
          <cell r="BD578">
            <v>0</v>
          </cell>
          <cell r="BE578">
            <v>0</v>
          </cell>
          <cell r="BF578">
            <v>0</v>
          </cell>
        </row>
        <row r="579">
          <cell r="A579">
            <v>371</v>
          </cell>
          <cell r="B579" t="str">
            <v>D4.5</v>
          </cell>
          <cell r="C579" t="str">
            <v>Universal flange adaptor DN 500</v>
          </cell>
          <cell r="D579" t="str">
            <v>pc</v>
          </cell>
          <cell r="E579">
            <v>5</v>
          </cell>
          <cell r="F579">
            <v>600</v>
          </cell>
          <cell r="G579">
            <v>3000</v>
          </cell>
          <cell r="H579">
            <v>0</v>
          </cell>
          <cell r="I579">
            <v>0</v>
          </cell>
          <cell r="J579">
            <v>0</v>
          </cell>
          <cell r="K579">
            <v>0</v>
          </cell>
          <cell r="L579">
            <v>0</v>
          </cell>
          <cell r="M579">
            <v>5</v>
          </cell>
          <cell r="N579">
            <v>600</v>
          </cell>
          <cell r="O579">
            <v>3000</v>
          </cell>
          <cell r="P579">
            <v>0</v>
          </cell>
          <cell r="Q579">
            <v>0</v>
          </cell>
          <cell r="R579">
            <v>0</v>
          </cell>
          <cell r="S579">
            <v>0</v>
          </cell>
          <cell r="T579">
            <v>0</v>
          </cell>
          <cell r="U579">
            <v>0</v>
          </cell>
          <cell r="V579">
            <v>5</v>
          </cell>
          <cell r="W579">
            <v>3000</v>
          </cell>
          <cell r="X579">
            <v>0</v>
          </cell>
          <cell r="Y579">
            <v>0</v>
          </cell>
          <cell r="AA579">
            <v>0</v>
          </cell>
          <cell r="AC579">
            <v>0</v>
          </cell>
          <cell r="AE579">
            <v>0</v>
          </cell>
          <cell r="AG579">
            <v>0</v>
          </cell>
          <cell r="AI579">
            <v>0</v>
          </cell>
          <cell r="AK579">
            <v>0</v>
          </cell>
          <cell r="AM579">
            <v>0</v>
          </cell>
          <cell r="AO579">
            <v>0</v>
          </cell>
          <cell r="AQ579">
            <v>0</v>
          </cell>
          <cell r="AR579">
            <v>0</v>
          </cell>
          <cell r="AS579">
            <v>0</v>
          </cell>
          <cell r="AT579">
            <v>0</v>
          </cell>
          <cell r="AX579">
            <v>0</v>
          </cell>
          <cell r="AY579">
            <v>0</v>
          </cell>
          <cell r="AZ579">
            <v>0</v>
          </cell>
          <cell r="BA579">
            <v>0</v>
          </cell>
          <cell r="BB579">
            <v>0</v>
          </cell>
          <cell r="BC579">
            <v>0</v>
          </cell>
          <cell r="BD579">
            <v>0</v>
          </cell>
          <cell r="BE579">
            <v>0</v>
          </cell>
          <cell r="BF579">
            <v>0</v>
          </cell>
        </row>
        <row r="580">
          <cell r="A580">
            <v>372</v>
          </cell>
          <cell r="B580" t="str">
            <v>D4.6</v>
          </cell>
          <cell r="C580" t="str">
            <v>Universal flange adaptor DN 600</v>
          </cell>
          <cell r="D580" t="str">
            <v>pc</v>
          </cell>
          <cell r="E580">
            <v>5</v>
          </cell>
          <cell r="F580">
            <v>800</v>
          </cell>
          <cell r="G580">
            <v>4000</v>
          </cell>
          <cell r="H580">
            <v>0</v>
          </cell>
          <cell r="I580">
            <v>0</v>
          </cell>
          <cell r="J580">
            <v>0</v>
          </cell>
          <cell r="K580">
            <v>0</v>
          </cell>
          <cell r="L580">
            <v>0</v>
          </cell>
          <cell r="M580">
            <v>5</v>
          </cell>
          <cell r="N580">
            <v>800</v>
          </cell>
          <cell r="O580">
            <v>4000</v>
          </cell>
          <cell r="P580">
            <v>0</v>
          </cell>
          <cell r="Q580">
            <v>0</v>
          </cell>
          <cell r="R580">
            <v>0</v>
          </cell>
          <cell r="S580">
            <v>0</v>
          </cell>
          <cell r="T580">
            <v>0</v>
          </cell>
          <cell r="U580">
            <v>0</v>
          </cell>
          <cell r="V580">
            <v>5</v>
          </cell>
          <cell r="W580">
            <v>4000</v>
          </cell>
          <cell r="X580">
            <v>0</v>
          </cell>
          <cell r="Y580">
            <v>0</v>
          </cell>
          <cell r="AA580">
            <v>0</v>
          </cell>
          <cell r="AC580">
            <v>0</v>
          </cell>
          <cell r="AE580">
            <v>0</v>
          </cell>
          <cell r="AG580">
            <v>0</v>
          </cell>
          <cell r="AI580">
            <v>0</v>
          </cell>
          <cell r="AK580">
            <v>0</v>
          </cell>
          <cell r="AM580">
            <v>0</v>
          </cell>
          <cell r="AO580">
            <v>0</v>
          </cell>
          <cell r="AQ580">
            <v>0</v>
          </cell>
          <cell r="AR580">
            <v>0</v>
          </cell>
          <cell r="AS580">
            <v>0</v>
          </cell>
          <cell r="AT580">
            <v>0</v>
          </cell>
          <cell r="AX580">
            <v>0</v>
          </cell>
          <cell r="AY580">
            <v>0</v>
          </cell>
          <cell r="AZ580">
            <v>0</v>
          </cell>
          <cell r="BA580">
            <v>0</v>
          </cell>
          <cell r="BB580">
            <v>0</v>
          </cell>
          <cell r="BC580">
            <v>0</v>
          </cell>
          <cell r="BD580">
            <v>0</v>
          </cell>
          <cell r="BE580">
            <v>0</v>
          </cell>
          <cell r="BF580">
            <v>0</v>
          </cell>
        </row>
        <row r="581">
          <cell r="A581">
            <v>373</v>
          </cell>
          <cell r="B581" t="str">
            <v>D4.7</v>
          </cell>
          <cell r="C581" t="str">
            <v>Handwheel for gate valve</v>
          </cell>
          <cell r="D581" t="str">
            <v>pc</v>
          </cell>
          <cell r="E581">
            <v>5</v>
          </cell>
          <cell r="F581">
            <v>25</v>
          </cell>
          <cell r="G581">
            <v>125</v>
          </cell>
          <cell r="H581">
            <v>0</v>
          </cell>
          <cell r="I581">
            <v>0</v>
          </cell>
          <cell r="J581">
            <v>0</v>
          </cell>
          <cell r="K581">
            <v>0</v>
          </cell>
          <cell r="L581">
            <v>0</v>
          </cell>
          <cell r="M581">
            <v>5</v>
          </cell>
          <cell r="N581">
            <v>25</v>
          </cell>
          <cell r="O581">
            <v>125</v>
          </cell>
          <cell r="P581">
            <v>0</v>
          </cell>
          <cell r="Q581">
            <v>0</v>
          </cell>
          <cell r="R581">
            <v>0</v>
          </cell>
          <cell r="S581">
            <v>0</v>
          </cell>
          <cell r="T581">
            <v>0</v>
          </cell>
          <cell r="U581">
            <v>0</v>
          </cell>
          <cell r="V581">
            <v>5</v>
          </cell>
          <cell r="W581">
            <v>125</v>
          </cell>
          <cell r="X581">
            <v>0</v>
          </cell>
          <cell r="Y581">
            <v>0</v>
          </cell>
          <cell r="AA581">
            <v>0</v>
          </cell>
          <cell r="AC581">
            <v>0</v>
          </cell>
          <cell r="AE581">
            <v>0</v>
          </cell>
          <cell r="AG581">
            <v>0</v>
          </cell>
          <cell r="AI581">
            <v>0</v>
          </cell>
          <cell r="AK581">
            <v>0</v>
          </cell>
          <cell r="AM581">
            <v>0</v>
          </cell>
          <cell r="AO581">
            <v>0</v>
          </cell>
          <cell r="AQ581">
            <v>0</v>
          </cell>
          <cell r="AR581">
            <v>0</v>
          </cell>
          <cell r="AS581">
            <v>0</v>
          </cell>
          <cell r="AT581">
            <v>0</v>
          </cell>
          <cell r="AX581">
            <v>0</v>
          </cell>
          <cell r="AY581">
            <v>0</v>
          </cell>
          <cell r="AZ581">
            <v>0</v>
          </cell>
          <cell r="BA581">
            <v>0</v>
          </cell>
          <cell r="BB581">
            <v>0</v>
          </cell>
          <cell r="BC581">
            <v>0</v>
          </cell>
          <cell r="BD581">
            <v>0</v>
          </cell>
          <cell r="BE581">
            <v>0</v>
          </cell>
          <cell r="BF581">
            <v>0</v>
          </cell>
        </row>
        <row r="582">
          <cell r="A582">
            <v>374</v>
          </cell>
          <cell r="B582" t="str">
            <v>D4.8</v>
          </cell>
          <cell r="C582" t="str">
            <v>Extension spindle &amp; surface box for gate valve</v>
          </cell>
          <cell r="D582" t="str">
            <v>pc</v>
          </cell>
          <cell r="E582">
            <v>5</v>
          </cell>
          <cell r="F582">
            <v>55</v>
          </cell>
          <cell r="G582">
            <v>275</v>
          </cell>
          <cell r="H582">
            <v>0</v>
          </cell>
          <cell r="I582">
            <v>0</v>
          </cell>
          <cell r="J582">
            <v>0</v>
          </cell>
          <cell r="K582">
            <v>0</v>
          </cell>
          <cell r="L582">
            <v>0</v>
          </cell>
          <cell r="M582">
            <v>5</v>
          </cell>
          <cell r="N582">
            <v>55</v>
          </cell>
          <cell r="O582">
            <v>275</v>
          </cell>
          <cell r="P582">
            <v>0</v>
          </cell>
          <cell r="Q582">
            <v>0</v>
          </cell>
          <cell r="R582">
            <v>0</v>
          </cell>
          <cell r="S582">
            <v>0</v>
          </cell>
          <cell r="T582">
            <v>0</v>
          </cell>
          <cell r="U582">
            <v>0</v>
          </cell>
          <cell r="V582">
            <v>5</v>
          </cell>
          <cell r="W582">
            <v>275</v>
          </cell>
          <cell r="X582">
            <v>0</v>
          </cell>
          <cell r="Y582">
            <v>0</v>
          </cell>
          <cell r="AA582">
            <v>0</v>
          </cell>
          <cell r="AC582">
            <v>0</v>
          </cell>
          <cell r="AE582">
            <v>0</v>
          </cell>
          <cell r="AG582">
            <v>0</v>
          </cell>
          <cell r="AI582">
            <v>0</v>
          </cell>
          <cell r="AK582">
            <v>0</v>
          </cell>
          <cell r="AM582">
            <v>0</v>
          </cell>
          <cell r="AO582">
            <v>0</v>
          </cell>
          <cell r="AQ582">
            <v>0</v>
          </cell>
          <cell r="AR582">
            <v>0</v>
          </cell>
          <cell r="AS582">
            <v>0</v>
          </cell>
          <cell r="AT582">
            <v>0</v>
          </cell>
          <cell r="AX582">
            <v>0</v>
          </cell>
          <cell r="AY582">
            <v>0</v>
          </cell>
          <cell r="AZ582">
            <v>0</v>
          </cell>
          <cell r="BA582">
            <v>0</v>
          </cell>
          <cell r="BB582">
            <v>0</v>
          </cell>
          <cell r="BC582">
            <v>0</v>
          </cell>
          <cell r="BD582">
            <v>0</v>
          </cell>
          <cell r="BE582">
            <v>0</v>
          </cell>
          <cell r="BF582">
            <v>0</v>
          </cell>
        </row>
        <row r="583">
          <cell r="A583">
            <v>375</v>
          </cell>
          <cell r="B583" t="str">
            <v>D4.9</v>
          </cell>
          <cell r="C583" t="str">
            <v>Pipe saddle DN 400 - DN 600</v>
          </cell>
          <cell r="D583" t="str">
            <v>pc</v>
          </cell>
          <cell r="E583">
            <v>10</v>
          </cell>
          <cell r="F583">
            <v>200</v>
          </cell>
          <cell r="G583">
            <v>2000</v>
          </cell>
          <cell r="H583">
            <v>0</v>
          </cell>
          <cell r="I583">
            <v>0</v>
          </cell>
          <cell r="J583">
            <v>0</v>
          </cell>
          <cell r="K583">
            <v>0</v>
          </cell>
          <cell r="L583">
            <v>0</v>
          </cell>
          <cell r="M583">
            <v>10</v>
          </cell>
          <cell r="N583">
            <v>200</v>
          </cell>
          <cell r="O583">
            <v>2000</v>
          </cell>
          <cell r="P583">
            <v>0</v>
          </cell>
          <cell r="Q583">
            <v>0</v>
          </cell>
          <cell r="R583">
            <v>0</v>
          </cell>
          <cell r="S583">
            <v>0</v>
          </cell>
          <cell r="T583">
            <v>0</v>
          </cell>
          <cell r="U583">
            <v>0</v>
          </cell>
          <cell r="V583">
            <v>10</v>
          </cell>
          <cell r="W583">
            <v>2000</v>
          </cell>
          <cell r="X583">
            <v>0</v>
          </cell>
          <cell r="Y583">
            <v>0</v>
          </cell>
          <cell r="AA583">
            <v>0</v>
          </cell>
          <cell r="AC583">
            <v>0</v>
          </cell>
          <cell r="AE583">
            <v>0</v>
          </cell>
          <cell r="AG583">
            <v>0</v>
          </cell>
          <cell r="AI583">
            <v>0</v>
          </cell>
          <cell r="AK583">
            <v>0</v>
          </cell>
          <cell r="AM583">
            <v>0</v>
          </cell>
          <cell r="AO583">
            <v>0</v>
          </cell>
          <cell r="AQ583">
            <v>0</v>
          </cell>
          <cell r="AR583">
            <v>0</v>
          </cell>
          <cell r="AS583">
            <v>0</v>
          </cell>
          <cell r="AT583">
            <v>0</v>
          </cell>
          <cell r="AX583">
            <v>0</v>
          </cell>
          <cell r="AY583">
            <v>0</v>
          </cell>
          <cell r="AZ583">
            <v>0</v>
          </cell>
          <cell r="BA583">
            <v>0</v>
          </cell>
          <cell r="BB583">
            <v>0</v>
          </cell>
          <cell r="BC583">
            <v>0</v>
          </cell>
          <cell r="BD583">
            <v>0</v>
          </cell>
          <cell r="BE583">
            <v>0</v>
          </cell>
          <cell r="BF583">
            <v>0</v>
          </cell>
        </row>
        <row r="584">
          <cell r="A584">
            <v>376</v>
          </cell>
          <cell r="B584" t="str">
            <v>D4.10</v>
          </cell>
          <cell r="C584" t="str">
            <v xml:space="preserve">Manhole </v>
          </cell>
          <cell r="D584" t="str">
            <v>pc</v>
          </cell>
          <cell r="E584">
            <v>2</v>
          </cell>
          <cell r="F584">
            <v>450</v>
          </cell>
          <cell r="G584">
            <v>900</v>
          </cell>
          <cell r="H584">
            <v>0</v>
          </cell>
          <cell r="I584">
            <v>0</v>
          </cell>
          <cell r="J584">
            <v>0</v>
          </cell>
          <cell r="K584">
            <v>0</v>
          </cell>
          <cell r="L584">
            <v>0</v>
          </cell>
          <cell r="M584">
            <v>2</v>
          </cell>
          <cell r="N584">
            <v>450</v>
          </cell>
          <cell r="O584">
            <v>900</v>
          </cell>
          <cell r="P584">
            <v>0</v>
          </cell>
          <cell r="Q584">
            <v>0</v>
          </cell>
          <cell r="R584">
            <v>0</v>
          </cell>
          <cell r="S584">
            <v>0</v>
          </cell>
          <cell r="T584">
            <v>0</v>
          </cell>
          <cell r="U584">
            <v>0</v>
          </cell>
          <cell r="V584">
            <v>2</v>
          </cell>
          <cell r="W584">
            <v>900</v>
          </cell>
          <cell r="X584">
            <v>0</v>
          </cell>
          <cell r="Y584">
            <v>0</v>
          </cell>
          <cell r="AA584">
            <v>0</v>
          </cell>
          <cell r="AC584">
            <v>0</v>
          </cell>
          <cell r="AE584">
            <v>0</v>
          </cell>
          <cell r="AG584">
            <v>0</v>
          </cell>
          <cell r="AI584">
            <v>0</v>
          </cell>
          <cell r="AK584">
            <v>0</v>
          </cell>
          <cell r="AM584">
            <v>0</v>
          </cell>
          <cell r="AO584">
            <v>0</v>
          </cell>
          <cell r="AQ584">
            <v>0</v>
          </cell>
          <cell r="AR584">
            <v>0</v>
          </cell>
          <cell r="AS584">
            <v>0</v>
          </cell>
          <cell r="AT584">
            <v>0</v>
          </cell>
          <cell r="AX584">
            <v>0</v>
          </cell>
          <cell r="AY584">
            <v>0</v>
          </cell>
          <cell r="AZ584">
            <v>0</v>
          </cell>
          <cell r="BA584">
            <v>0</v>
          </cell>
          <cell r="BB584">
            <v>0</v>
          </cell>
          <cell r="BC584">
            <v>0</v>
          </cell>
          <cell r="BD584">
            <v>0</v>
          </cell>
          <cell r="BE584">
            <v>0</v>
          </cell>
          <cell r="BF584">
            <v>0</v>
          </cell>
        </row>
        <row r="585">
          <cell r="A585">
            <v>377</v>
          </cell>
          <cell r="B585" t="str">
            <v>D4.11</v>
          </cell>
          <cell r="C585" t="str">
            <v>Backfill material imported from distance under 10 km</v>
          </cell>
          <cell r="D585" t="str">
            <v>m³</v>
          </cell>
          <cell r="E585">
            <v>10</v>
          </cell>
          <cell r="F585">
            <v>18</v>
          </cell>
          <cell r="G585">
            <v>180</v>
          </cell>
          <cell r="H585">
            <v>0</v>
          </cell>
          <cell r="I585">
            <v>0</v>
          </cell>
          <cell r="J585">
            <v>0</v>
          </cell>
          <cell r="K585">
            <v>0</v>
          </cell>
          <cell r="L585">
            <v>0</v>
          </cell>
          <cell r="M585">
            <v>10</v>
          </cell>
          <cell r="N585">
            <v>18</v>
          </cell>
          <cell r="O585">
            <v>180</v>
          </cell>
          <cell r="P585">
            <v>0</v>
          </cell>
          <cell r="Q585">
            <v>0</v>
          </cell>
          <cell r="R585">
            <v>0</v>
          </cell>
          <cell r="S585">
            <v>0</v>
          </cell>
          <cell r="T585">
            <v>0</v>
          </cell>
          <cell r="U585">
            <v>0</v>
          </cell>
          <cell r="V585">
            <v>10</v>
          </cell>
          <cell r="W585">
            <v>180</v>
          </cell>
          <cell r="X585">
            <v>0</v>
          </cell>
          <cell r="Y585">
            <v>0</v>
          </cell>
          <cell r="AA585">
            <v>0</v>
          </cell>
          <cell r="AC585">
            <v>0</v>
          </cell>
          <cell r="AE585">
            <v>0</v>
          </cell>
          <cell r="AG585">
            <v>0</v>
          </cell>
          <cell r="AI585">
            <v>0</v>
          </cell>
          <cell r="AK585">
            <v>0</v>
          </cell>
          <cell r="AM585">
            <v>0</v>
          </cell>
          <cell r="AO585">
            <v>0</v>
          </cell>
          <cell r="AQ585">
            <v>0</v>
          </cell>
          <cell r="AR585">
            <v>0</v>
          </cell>
          <cell r="AS585">
            <v>0</v>
          </cell>
          <cell r="AT585">
            <v>0</v>
          </cell>
          <cell r="AX585">
            <v>0</v>
          </cell>
          <cell r="AY585">
            <v>0</v>
          </cell>
          <cell r="AZ585">
            <v>0</v>
          </cell>
          <cell r="BA585">
            <v>0</v>
          </cell>
          <cell r="BB585">
            <v>0</v>
          </cell>
          <cell r="BC585">
            <v>0</v>
          </cell>
          <cell r="BD585">
            <v>0</v>
          </cell>
          <cell r="BE585">
            <v>0</v>
          </cell>
          <cell r="BF585">
            <v>0</v>
          </cell>
        </row>
        <row r="586">
          <cell r="A586">
            <v>378</v>
          </cell>
          <cell r="B586" t="str">
            <v>D4.12</v>
          </cell>
          <cell r="C586" t="str">
            <v>Backfill material imported from distance over 10 km</v>
          </cell>
          <cell r="D586" t="str">
            <v>m³</v>
          </cell>
          <cell r="E586">
            <v>10</v>
          </cell>
          <cell r="F586">
            <v>20</v>
          </cell>
          <cell r="G586">
            <v>200</v>
          </cell>
          <cell r="H586">
            <v>0</v>
          </cell>
          <cell r="I586">
            <v>0</v>
          </cell>
          <cell r="J586">
            <v>0</v>
          </cell>
          <cell r="K586">
            <v>0</v>
          </cell>
          <cell r="L586">
            <v>0</v>
          </cell>
          <cell r="M586">
            <v>10</v>
          </cell>
          <cell r="N586">
            <v>20</v>
          </cell>
          <cell r="O586">
            <v>200</v>
          </cell>
          <cell r="P586">
            <v>0</v>
          </cell>
          <cell r="Q586">
            <v>0</v>
          </cell>
          <cell r="R586">
            <v>0</v>
          </cell>
          <cell r="S586">
            <v>0</v>
          </cell>
          <cell r="T586">
            <v>0</v>
          </cell>
          <cell r="U586">
            <v>0</v>
          </cell>
          <cell r="V586">
            <v>10</v>
          </cell>
          <cell r="W586">
            <v>200</v>
          </cell>
          <cell r="X586">
            <v>0</v>
          </cell>
          <cell r="Y586">
            <v>0</v>
          </cell>
          <cell r="AA586">
            <v>0</v>
          </cell>
          <cell r="AB586">
            <v>0</v>
          </cell>
          <cell r="AC586">
            <v>0</v>
          </cell>
          <cell r="AE586">
            <v>0</v>
          </cell>
          <cell r="AG586">
            <v>0</v>
          </cell>
          <cell r="AI586">
            <v>0</v>
          </cell>
          <cell r="AK586">
            <v>0</v>
          </cell>
          <cell r="AM586">
            <v>0</v>
          </cell>
          <cell r="AO586">
            <v>0</v>
          </cell>
          <cell r="AQ586">
            <v>0</v>
          </cell>
          <cell r="AR586">
            <v>0</v>
          </cell>
          <cell r="AS586">
            <v>0</v>
          </cell>
          <cell r="AT586">
            <v>0</v>
          </cell>
          <cell r="AX586">
            <v>0</v>
          </cell>
          <cell r="AY586">
            <v>0</v>
          </cell>
          <cell r="AZ586">
            <v>0</v>
          </cell>
          <cell r="BA586">
            <v>0</v>
          </cell>
          <cell r="BB586">
            <v>0</v>
          </cell>
          <cell r="BC586">
            <v>0</v>
          </cell>
          <cell r="BD586">
            <v>0</v>
          </cell>
          <cell r="BE586">
            <v>0</v>
          </cell>
          <cell r="BF586">
            <v>0</v>
          </cell>
        </row>
        <row r="587">
          <cell r="A587">
            <v>379</v>
          </cell>
          <cell r="B587" t="str">
            <v>D4.13</v>
          </cell>
          <cell r="C587" t="str">
            <v>Cement, ordinary portland or equivalent, in bags</v>
          </cell>
          <cell r="D587" t="str">
            <v>t</v>
          </cell>
          <cell r="E587">
            <v>1</v>
          </cell>
          <cell r="F587">
            <v>60</v>
          </cell>
          <cell r="G587">
            <v>60</v>
          </cell>
          <cell r="H587">
            <v>0</v>
          </cell>
          <cell r="I587">
            <v>0</v>
          </cell>
          <cell r="J587">
            <v>0</v>
          </cell>
          <cell r="K587">
            <v>0</v>
          </cell>
          <cell r="L587">
            <v>0</v>
          </cell>
          <cell r="M587">
            <v>1</v>
          </cell>
          <cell r="N587">
            <v>60</v>
          </cell>
          <cell r="O587">
            <v>60</v>
          </cell>
          <cell r="P587">
            <v>0</v>
          </cell>
          <cell r="Q587">
            <v>0</v>
          </cell>
          <cell r="R587">
            <v>0</v>
          </cell>
          <cell r="S587">
            <v>0</v>
          </cell>
          <cell r="T587">
            <v>0</v>
          </cell>
          <cell r="U587">
            <v>0</v>
          </cell>
          <cell r="V587">
            <v>1</v>
          </cell>
          <cell r="W587">
            <v>60</v>
          </cell>
          <cell r="X587">
            <v>0</v>
          </cell>
          <cell r="Y587">
            <v>0</v>
          </cell>
          <cell r="AA587">
            <v>0</v>
          </cell>
          <cell r="AC587">
            <v>0</v>
          </cell>
          <cell r="AE587">
            <v>0</v>
          </cell>
          <cell r="AG587">
            <v>0</v>
          </cell>
          <cell r="AI587">
            <v>0</v>
          </cell>
          <cell r="AK587">
            <v>0</v>
          </cell>
          <cell r="AM587">
            <v>0</v>
          </cell>
          <cell r="AO587">
            <v>0</v>
          </cell>
          <cell r="AQ587">
            <v>0</v>
          </cell>
          <cell r="AR587">
            <v>0</v>
          </cell>
          <cell r="AS587">
            <v>0</v>
          </cell>
          <cell r="AT587">
            <v>0</v>
          </cell>
          <cell r="AX587">
            <v>0</v>
          </cell>
          <cell r="AY587">
            <v>0</v>
          </cell>
          <cell r="AZ587">
            <v>0</v>
          </cell>
          <cell r="BA587">
            <v>0</v>
          </cell>
          <cell r="BB587">
            <v>0</v>
          </cell>
          <cell r="BC587">
            <v>0</v>
          </cell>
          <cell r="BD587">
            <v>0</v>
          </cell>
          <cell r="BE587">
            <v>0</v>
          </cell>
          <cell r="BF587">
            <v>0</v>
          </cell>
        </row>
        <row r="588">
          <cell r="A588">
            <v>380</v>
          </cell>
          <cell r="B588" t="str">
            <v>D4.14</v>
          </cell>
          <cell r="C588" t="str">
            <v>Cement, rapid hardening, in bags</v>
          </cell>
          <cell r="D588" t="str">
            <v>t</v>
          </cell>
          <cell r="E588">
            <v>1</v>
          </cell>
          <cell r="F588">
            <v>70</v>
          </cell>
          <cell r="G588">
            <v>70</v>
          </cell>
          <cell r="H588">
            <v>0</v>
          </cell>
          <cell r="I588">
            <v>0</v>
          </cell>
          <cell r="J588">
            <v>0</v>
          </cell>
          <cell r="K588">
            <v>0</v>
          </cell>
          <cell r="L588">
            <v>0</v>
          </cell>
          <cell r="M588">
            <v>1</v>
          </cell>
          <cell r="N588">
            <v>70</v>
          </cell>
          <cell r="O588">
            <v>70</v>
          </cell>
          <cell r="P588">
            <v>0</v>
          </cell>
          <cell r="Q588">
            <v>0</v>
          </cell>
          <cell r="R588">
            <v>0</v>
          </cell>
          <cell r="S588">
            <v>0</v>
          </cell>
          <cell r="T588">
            <v>0</v>
          </cell>
          <cell r="U588">
            <v>0</v>
          </cell>
          <cell r="V588">
            <v>1</v>
          </cell>
          <cell r="W588">
            <v>70</v>
          </cell>
          <cell r="X588">
            <v>0</v>
          </cell>
          <cell r="Y588">
            <v>0</v>
          </cell>
          <cell r="AA588">
            <v>0</v>
          </cell>
          <cell r="AC588">
            <v>0</v>
          </cell>
          <cell r="AE588">
            <v>0</v>
          </cell>
          <cell r="AG588">
            <v>0</v>
          </cell>
          <cell r="AI588">
            <v>0</v>
          </cell>
          <cell r="AK588">
            <v>0</v>
          </cell>
          <cell r="AM588">
            <v>0</v>
          </cell>
          <cell r="AO588">
            <v>0</v>
          </cell>
          <cell r="AQ588">
            <v>0</v>
          </cell>
          <cell r="AR588">
            <v>0</v>
          </cell>
          <cell r="AS588">
            <v>0</v>
          </cell>
          <cell r="AT588">
            <v>0</v>
          </cell>
          <cell r="AX588">
            <v>0</v>
          </cell>
          <cell r="AY588">
            <v>0</v>
          </cell>
          <cell r="AZ588">
            <v>0</v>
          </cell>
          <cell r="BA588">
            <v>0</v>
          </cell>
          <cell r="BB588">
            <v>0</v>
          </cell>
          <cell r="BC588">
            <v>0</v>
          </cell>
          <cell r="BD588">
            <v>0</v>
          </cell>
          <cell r="BE588">
            <v>0</v>
          </cell>
          <cell r="BF588">
            <v>0</v>
          </cell>
        </row>
        <row r="589">
          <cell r="A589">
            <v>381</v>
          </cell>
          <cell r="B589" t="str">
            <v>D4.15</v>
          </cell>
          <cell r="C589" t="str">
            <v>Reinforcement bars, BSt 550</v>
          </cell>
          <cell r="D589" t="str">
            <v>t</v>
          </cell>
          <cell r="E589">
            <v>1</v>
          </cell>
          <cell r="F589">
            <v>800</v>
          </cell>
          <cell r="G589">
            <v>800</v>
          </cell>
          <cell r="H589">
            <v>0</v>
          </cell>
          <cell r="I589">
            <v>0</v>
          </cell>
          <cell r="J589">
            <v>0</v>
          </cell>
          <cell r="K589">
            <v>0</v>
          </cell>
          <cell r="L589">
            <v>0</v>
          </cell>
          <cell r="M589">
            <v>1</v>
          </cell>
          <cell r="N589">
            <v>800</v>
          </cell>
          <cell r="O589">
            <v>800</v>
          </cell>
          <cell r="P589">
            <v>0</v>
          </cell>
          <cell r="Q589">
            <v>0</v>
          </cell>
          <cell r="R589">
            <v>0</v>
          </cell>
          <cell r="S589">
            <v>0</v>
          </cell>
          <cell r="T589">
            <v>0</v>
          </cell>
          <cell r="U589">
            <v>0</v>
          </cell>
          <cell r="V589">
            <v>1</v>
          </cell>
          <cell r="W589">
            <v>800</v>
          </cell>
          <cell r="X589">
            <v>0</v>
          </cell>
          <cell r="Y589">
            <v>0</v>
          </cell>
          <cell r="AA589">
            <v>0</v>
          </cell>
          <cell r="AC589">
            <v>0</v>
          </cell>
          <cell r="AE589">
            <v>0</v>
          </cell>
          <cell r="AG589">
            <v>0</v>
          </cell>
          <cell r="AI589">
            <v>0</v>
          </cell>
          <cell r="AK589">
            <v>0</v>
          </cell>
          <cell r="AM589">
            <v>0</v>
          </cell>
          <cell r="AO589">
            <v>0</v>
          </cell>
          <cell r="AQ589">
            <v>0</v>
          </cell>
          <cell r="AR589">
            <v>0</v>
          </cell>
          <cell r="AS589">
            <v>0</v>
          </cell>
          <cell r="AT589">
            <v>0</v>
          </cell>
          <cell r="AX589">
            <v>0</v>
          </cell>
          <cell r="AY589">
            <v>0</v>
          </cell>
          <cell r="AZ589">
            <v>0</v>
          </cell>
          <cell r="BA589">
            <v>0</v>
          </cell>
          <cell r="BB589">
            <v>0</v>
          </cell>
          <cell r="BC589">
            <v>0</v>
          </cell>
          <cell r="BD589">
            <v>0</v>
          </cell>
          <cell r="BE589">
            <v>0</v>
          </cell>
          <cell r="BF589">
            <v>0</v>
          </cell>
        </row>
        <row r="590">
          <cell r="A590">
            <v>382</v>
          </cell>
          <cell r="B590" t="str">
            <v>D4.16</v>
          </cell>
          <cell r="C590" t="str">
            <v>Fine aggregate ex-quarry</v>
          </cell>
          <cell r="D590" t="str">
            <v>m³</v>
          </cell>
          <cell r="E590">
            <v>10</v>
          </cell>
          <cell r="F590">
            <v>15</v>
          </cell>
          <cell r="G590">
            <v>150</v>
          </cell>
          <cell r="H590">
            <v>0</v>
          </cell>
          <cell r="I590">
            <v>0</v>
          </cell>
          <cell r="J590">
            <v>0</v>
          </cell>
          <cell r="K590">
            <v>0</v>
          </cell>
          <cell r="L590">
            <v>0</v>
          </cell>
          <cell r="M590">
            <v>10</v>
          </cell>
          <cell r="N590">
            <v>15</v>
          </cell>
          <cell r="O590">
            <v>150</v>
          </cell>
          <cell r="P590">
            <v>0</v>
          </cell>
          <cell r="Q590">
            <v>0</v>
          </cell>
          <cell r="R590">
            <v>0</v>
          </cell>
          <cell r="S590">
            <v>0</v>
          </cell>
          <cell r="T590">
            <v>0</v>
          </cell>
          <cell r="U590">
            <v>0</v>
          </cell>
          <cell r="V590">
            <v>10</v>
          </cell>
          <cell r="W590">
            <v>150</v>
          </cell>
          <cell r="X590">
            <v>0</v>
          </cell>
          <cell r="Y590">
            <v>0</v>
          </cell>
          <cell r="AA590">
            <v>0</v>
          </cell>
          <cell r="AC590">
            <v>0</v>
          </cell>
          <cell r="AE590">
            <v>0</v>
          </cell>
          <cell r="AG590">
            <v>0</v>
          </cell>
          <cell r="AI590">
            <v>0</v>
          </cell>
          <cell r="AK590">
            <v>0</v>
          </cell>
          <cell r="AM590">
            <v>0</v>
          </cell>
          <cell r="AO590">
            <v>0</v>
          </cell>
          <cell r="AQ590">
            <v>0</v>
          </cell>
          <cell r="AR590">
            <v>0</v>
          </cell>
          <cell r="AS590">
            <v>0</v>
          </cell>
          <cell r="AT590">
            <v>0</v>
          </cell>
          <cell r="AX590">
            <v>0</v>
          </cell>
          <cell r="AY590">
            <v>0</v>
          </cell>
          <cell r="AZ590">
            <v>0</v>
          </cell>
          <cell r="BA590">
            <v>0</v>
          </cell>
          <cell r="BB590">
            <v>0</v>
          </cell>
          <cell r="BC590">
            <v>0</v>
          </cell>
          <cell r="BD590">
            <v>0</v>
          </cell>
          <cell r="BE590">
            <v>0</v>
          </cell>
          <cell r="BF590">
            <v>0</v>
          </cell>
        </row>
        <row r="591">
          <cell r="A591">
            <v>383</v>
          </cell>
          <cell r="B591" t="str">
            <v>D4.17</v>
          </cell>
          <cell r="C591" t="str">
            <v>Coarse aggregate ex-quarry</v>
          </cell>
          <cell r="D591" t="str">
            <v>m³</v>
          </cell>
          <cell r="E591">
            <v>10</v>
          </cell>
          <cell r="F591">
            <v>13</v>
          </cell>
          <cell r="G591">
            <v>130</v>
          </cell>
          <cell r="H591">
            <v>0</v>
          </cell>
          <cell r="I591">
            <v>0</v>
          </cell>
          <cell r="J591">
            <v>0</v>
          </cell>
          <cell r="K591">
            <v>0</v>
          </cell>
          <cell r="L591">
            <v>0</v>
          </cell>
          <cell r="M591">
            <v>10</v>
          </cell>
          <cell r="N591">
            <v>13</v>
          </cell>
          <cell r="O591">
            <v>130</v>
          </cell>
          <cell r="P591">
            <v>0</v>
          </cell>
          <cell r="Q591">
            <v>0</v>
          </cell>
          <cell r="R591">
            <v>0</v>
          </cell>
          <cell r="S591">
            <v>0</v>
          </cell>
          <cell r="T591">
            <v>0</v>
          </cell>
          <cell r="U591">
            <v>0</v>
          </cell>
          <cell r="V591">
            <v>10</v>
          </cell>
          <cell r="W591">
            <v>130</v>
          </cell>
          <cell r="X591">
            <v>0</v>
          </cell>
          <cell r="Y591">
            <v>0</v>
          </cell>
          <cell r="AA591">
            <v>0</v>
          </cell>
          <cell r="AC591">
            <v>0</v>
          </cell>
          <cell r="AE591">
            <v>0</v>
          </cell>
          <cell r="AG591">
            <v>0</v>
          </cell>
          <cell r="AI591">
            <v>0</v>
          </cell>
          <cell r="AK591">
            <v>0</v>
          </cell>
          <cell r="AM591">
            <v>0</v>
          </cell>
          <cell r="AO591">
            <v>0</v>
          </cell>
          <cell r="AQ591">
            <v>0</v>
          </cell>
          <cell r="AR591">
            <v>0</v>
          </cell>
          <cell r="AS591">
            <v>0</v>
          </cell>
          <cell r="AT591">
            <v>0</v>
          </cell>
          <cell r="AX591">
            <v>0</v>
          </cell>
          <cell r="AY591">
            <v>0</v>
          </cell>
          <cell r="AZ591">
            <v>0</v>
          </cell>
          <cell r="BA591">
            <v>0</v>
          </cell>
          <cell r="BB591">
            <v>0</v>
          </cell>
          <cell r="BC591">
            <v>0</v>
          </cell>
          <cell r="BD591">
            <v>0</v>
          </cell>
          <cell r="BE591">
            <v>0</v>
          </cell>
          <cell r="BF591">
            <v>0</v>
          </cell>
        </row>
        <row r="592">
          <cell r="A592">
            <v>384</v>
          </cell>
          <cell r="B592" t="str">
            <v>D4.18</v>
          </cell>
          <cell r="C592" t="str">
            <v>Explosives</v>
          </cell>
          <cell r="D592" t="str">
            <v>kg</v>
          </cell>
          <cell r="E592">
            <v>10</v>
          </cell>
          <cell r="F592">
            <v>10</v>
          </cell>
          <cell r="G592">
            <v>100</v>
          </cell>
          <cell r="H592">
            <v>0</v>
          </cell>
          <cell r="I592">
            <v>0</v>
          </cell>
          <cell r="J592">
            <v>0</v>
          </cell>
          <cell r="K592">
            <v>0</v>
          </cell>
          <cell r="L592">
            <v>0</v>
          </cell>
          <cell r="M592">
            <v>10</v>
          </cell>
          <cell r="N592">
            <v>10</v>
          </cell>
          <cell r="O592">
            <v>100</v>
          </cell>
          <cell r="P592">
            <v>0</v>
          </cell>
          <cell r="Q592">
            <v>0</v>
          </cell>
          <cell r="R592">
            <v>0</v>
          </cell>
          <cell r="S592">
            <v>0</v>
          </cell>
          <cell r="T592">
            <v>0</v>
          </cell>
          <cell r="U592">
            <v>0</v>
          </cell>
          <cell r="V592">
            <v>10</v>
          </cell>
          <cell r="W592">
            <v>100</v>
          </cell>
          <cell r="X592">
            <v>0</v>
          </cell>
          <cell r="Y592">
            <v>0</v>
          </cell>
          <cell r="AA592">
            <v>0</v>
          </cell>
          <cell r="AC592">
            <v>0</v>
          </cell>
          <cell r="AE592">
            <v>0</v>
          </cell>
          <cell r="AG592">
            <v>0</v>
          </cell>
          <cell r="AI592">
            <v>0</v>
          </cell>
          <cell r="AK592">
            <v>0</v>
          </cell>
          <cell r="AM592">
            <v>0</v>
          </cell>
          <cell r="AO592">
            <v>0</v>
          </cell>
          <cell r="AQ592">
            <v>0</v>
          </cell>
          <cell r="AR592">
            <v>0</v>
          </cell>
          <cell r="AS592">
            <v>0</v>
          </cell>
          <cell r="AT592">
            <v>0</v>
          </cell>
          <cell r="AX592">
            <v>0</v>
          </cell>
          <cell r="AY592">
            <v>0</v>
          </cell>
          <cell r="AZ592">
            <v>0</v>
          </cell>
          <cell r="BA592">
            <v>0</v>
          </cell>
          <cell r="BB592">
            <v>0</v>
          </cell>
          <cell r="BC592">
            <v>0</v>
          </cell>
          <cell r="BD592">
            <v>0</v>
          </cell>
          <cell r="BE592">
            <v>0</v>
          </cell>
          <cell r="BF592">
            <v>0</v>
          </cell>
        </row>
        <row r="593">
          <cell r="C593" t="str">
            <v>CONTINGENCIES</v>
          </cell>
        </row>
        <row r="594">
          <cell r="A594">
            <v>385</v>
          </cell>
          <cell r="C594" t="str">
            <v>Contingencies 3%</v>
          </cell>
          <cell r="D594" t="str">
            <v>ls</v>
          </cell>
          <cell r="G594">
            <v>298031.96000000002</v>
          </cell>
          <cell r="L594">
            <v>-114722.12</v>
          </cell>
          <cell r="O594">
            <v>183309.84000000003</v>
          </cell>
          <cell r="R594">
            <v>0</v>
          </cell>
          <cell r="S594">
            <v>0</v>
          </cell>
          <cell r="W594">
            <v>183309.84</v>
          </cell>
          <cell r="AO594">
            <v>0</v>
          </cell>
          <cell r="AQ594">
            <v>0</v>
          </cell>
        </row>
        <row r="596">
          <cell r="C596" t="str">
            <v>Corrected volume from IPC 06</v>
          </cell>
          <cell r="Q596">
            <v>-51076.84</v>
          </cell>
          <cell r="R596">
            <v>0</v>
          </cell>
          <cell r="S596">
            <v>0</v>
          </cell>
          <cell r="U596">
            <v>-51076.84</v>
          </cell>
          <cell r="W596">
            <v>51076.84</v>
          </cell>
          <cell r="AJ596">
            <v>0</v>
          </cell>
          <cell r="AK596">
            <v>-51076.84</v>
          </cell>
          <cell r="AO596">
            <v>0</v>
          </cell>
          <cell r="AQ596">
            <v>0</v>
          </cell>
        </row>
        <row r="597">
          <cell r="C597" t="str">
            <v>VARIATIONS NEW ITEMS ONLY</v>
          </cell>
        </row>
        <row r="598">
          <cell r="C598" t="str">
            <v>VO-02</v>
          </cell>
        </row>
        <row r="599">
          <cell r="B599" t="str">
            <v>2.0</v>
          </cell>
          <cell r="C599" t="str">
            <v>WATER SUPPLY NETWORK</v>
          </cell>
        </row>
        <row r="600">
          <cell r="B600" t="str">
            <v>2.2</v>
          </cell>
          <cell r="C600" t="str">
            <v>Trenching and pipe laying</v>
          </cell>
        </row>
        <row r="601">
          <cell r="C601" t="str">
            <v>Same as 2.2 but for PE pipes wrapped by concrete as per VO-02, including all bends, fittings etc,…</v>
          </cell>
        </row>
        <row r="602">
          <cell r="A602">
            <v>386</v>
          </cell>
          <cell r="B602" t="str">
            <v>2.2.13</v>
          </cell>
          <cell r="C602" t="str">
            <v>DN 225</v>
          </cell>
          <cell r="D602" t="str">
            <v>m</v>
          </cell>
          <cell r="E602">
            <v>0</v>
          </cell>
          <cell r="F602">
            <v>0</v>
          </cell>
          <cell r="G602">
            <v>0</v>
          </cell>
          <cell r="H602">
            <v>0</v>
          </cell>
          <cell r="I602">
            <v>0</v>
          </cell>
          <cell r="J602">
            <v>390.93</v>
          </cell>
          <cell r="K602">
            <v>25.58</v>
          </cell>
          <cell r="L602">
            <v>10000</v>
          </cell>
          <cell r="M602">
            <v>390.93</v>
          </cell>
          <cell r="N602">
            <v>25.58</v>
          </cell>
          <cell r="O602">
            <v>10000</v>
          </cell>
          <cell r="P602">
            <v>260.73</v>
          </cell>
          <cell r="Q602">
            <v>6669.47</v>
          </cell>
          <cell r="R602">
            <v>0</v>
          </cell>
          <cell r="S602">
            <v>0</v>
          </cell>
          <cell r="T602">
            <v>260.73</v>
          </cell>
          <cell r="U602">
            <v>6669.47</v>
          </cell>
          <cell r="V602">
            <v>130.19999999999999</v>
          </cell>
          <cell r="W602">
            <v>3330.5299999999997</v>
          </cell>
          <cell r="Z602">
            <v>260.73</v>
          </cell>
          <cell r="AA602">
            <v>6669.47</v>
          </cell>
          <cell r="AC602">
            <v>0</v>
          </cell>
          <cell r="AE602">
            <v>0</v>
          </cell>
          <cell r="AG602">
            <v>0</v>
          </cell>
          <cell r="AI602">
            <v>0</v>
          </cell>
          <cell r="AM602">
            <v>0</v>
          </cell>
          <cell r="AO602">
            <v>0</v>
          </cell>
          <cell r="AQ602">
            <v>0</v>
          </cell>
          <cell r="AR602">
            <v>0</v>
          </cell>
          <cell r="AS602">
            <v>0</v>
          </cell>
          <cell r="AT602">
            <v>0</v>
          </cell>
          <cell r="AU602">
            <v>390.93</v>
          </cell>
          <cell r="AV602">
            <v>25.58</v>
          </cell>
          <cell r="AW602">
            <v>10000</v>
          </cell>
          <cell r="AX602">
            <v>0</v>
          </cell>
          <cell r="AY602">
            <v>0</v>
          </cell>
          <cell r="AZ602">
            <v>0</v>
          </cell>
          <cell r="BA602">
            <v>0</v>
          </cell>
          <cell r="BB602">
            <v>0</v>
          </cell>
          <cell r="BC602">
            <v>0</v>
          </cell>
          <cell r="BD602">
            <v>0</v>
          </cell>
          <cell r="BE602">
            <v>0</v>
          </cell>
          <cell r="BF602">
            <v>0</v>
          </cell>
        </row>
        <row r="603">
          <cell r="C603" t="str">
            <v>VO-04</v>
          </cell>
          <cell r="AG603">
            <v>0</v>
          </cell>
          <cell r="AI603">
            <v>0</v>
          </cell>
        </row>
        <row r="604">
          <cell r="C604" t="str">
            <v>P2-0 House connections</v>
          </cell>
          <cell r="AG604">
            <v>0</v>
          </cell>
          <cell r="AI604">
            <v>0</v>
          </cell>
        </row>
        <row r="605">
          <cell r="B605">
            <v>3.5</v>
          </cell>
          <cell r="C605" t="str">
            <v>Underground water meter chambers</v>
          </cell>
          <cell r="AG605">
            <v>0</v>
          </cell>
          <cell r="AI605">
            <v>0</v>
          </cell>
        </row>
        <row r="606">
          <cell r="C606" t="str">
            <v xml:space="preserve">Supply and installation of underground water meter chambers, including all (mechanical and earth!) works, fittings, tappers, two valves and other supplies as per standard drawings. The item also including the water meter installation set with water meter </v>
          </cell>
          <cell r="AG606">
            <v>0</v>
          </cell>
          <cell r="AI606">
            <v>0</v>
          </cell>
        </row>
        <row r="607">
          <cell r="A607">
            <v>387</v>
          </cell>
          <cell r="C607" t="str">
            <v>DN 80</v>
          </cell>
          <cell r="D607" t="str">
            <v>pc</v>
          </cell>
          <cell r="E607">
            <v>0</v>
          </cell>
          <cell r="F607">
            <v>0</v>
          </cell>
          <cell r="G607">
            <v>0</v>
          </cell>
          <cell r="H607">
            <v>0</v>
          </cell>
          <cell r="I607">
            <v>0</v>
          </cell>
          <cell r="J607">
            <v>8</v>
          </cell>
          <cell r="K607">
            <v>906.25</v>
          </cell>
          <cell r="L607">
            <v>7250</v>
          </cell>
          <cell r="M607">
            <v>8</v>
          </cell>
          <cell r="N607">
            <v>906.25</v>
          </cell>
          <cell r="O607">
            <v>7250</v>
          </cell>
          <cell r="P607">
            <v>0</v>
          </cell>
          <cell r="Q607">
            <v>0</v>
          </cell>
          <cell r="R607">
            <v>0</v>
          </cell>
          <cell r="S607">
            <v>0</v>
          </cell>
          <cell r="T607">
            <v>0</v>
          </cell>
          <cell r="U607">
            <v>0</v>
          </cell>
          <cell r="V607">
            <v>8</v>
          </cell>
          <cell r="W607">
            <v>7250</v>
          </cell>
          <cell r="AA607">
            <v>0</v>
          </cell>
          <cell r="AC607">
            <v>0</v>
          </cell>
          <cell r="AE607">
            <v>0</v>
          </cell>
          <cell r="AG607">
            <v>0</v>
          </cell>
          <cell r="AI607">
            <v>0</v>
          </cell>
          <cell r="AM607">
            <v>0</v>
          </cell>
          <cell r="AO607">
            <v>0</v>
          </cell>
          <cell r="AQ607">
            <v>0</v>
          </cell>
          <cell r="AR607">
            <v>0</v>
          </cell>
          <cell r="AS607">
            <v>0</v>
          </cell>
          <cell r="AT607">
            <v>0</v>
          </cell>
          <cell r="AX607">
            <v>8</v>
          </cell>
          <cell r="AY607">
            <v>906.25</v>
          </cell>
          <cell r="AZ607">
            <v>7250</v>
          </cell>
          <cell r="BA607">
            <v>0</v>
          </cell>
          <cell r="BB607">
            <v>0</v>
          </cell>
          <cell r="BC607">
            <v>0</v>
          </cell>
          <cell r="BD607">
            <v>0</v>
          </cell>
          <cell r="BE607">
            <v>0</v>
          </cell>
          <cell r="BF607">
            <v>0</v>
          </cell>
        </row>
        <row r="608">
          <cell r="AG608">
            <v>0</v>
          </cell>
          <cell r="AI608">
            <v>0</v>
          </cell>
        </row>
        <row r="609">
          <cell r="B609">
            <v>3.6</v>
          </cell>
          <cell r="C609" t="str">
            <v>Wall mounted  water meter boxes</v>
          </cell>
          <cell r="AG609">
            <v>0</v>
          </cell>
          <cell r="AI609">
            <v>0</v>
          </cell>
        </row>
        <row r="610">
          <cell r="C610" t="str">
            <v>Supply and installation of wall mounted water meter boxes as specified, including all fixing works and material, the item also including the water meter installation set with a water meter substitution pipes but not the meter itself! The boxes suitable fo</v>
          </cell>
          <cell r="AG610">
            <v>0</v>
          </cell>
          <cell r="AI610">
            <v>0</v>
          </cell>
        </row>
        <row r="611">
          <cell r="C611" t="str">
            <v>(Single Water Meter Boxes)</v>
          </cell>
          <cell r="AG611">
            <v>0</v>
          </cell>
          <cell r="AI611">
            <v>0</v>
          </cell>
        </row>
        <row r="612">
          <cell r="A612">
            <v>388</v>
          </cell>
          <cell r="B612" t="str">
            <v>3.6.0</v>
          </cell>
          <cell r="C612" t="str">
            <v>DN 15</v>
          </cell>
          <cell r="D612" t="str">
            <v>pc</v>
          </cell>
          <cell r="E612">
            <v>0</v>
          </cell>
          <cell r="F612">
            <v>0</v>
          </cell>
          <cell r="G612">
            <v>0</v>
          </cell>
          <cell r="H612">
            <v>0</v>
          </cell>
          <cell r="I612">
            <v>0</v>
          </cell>
          <cell r="J612">
            <v>220</v>
          </cell>
          <cell r="K612">
            <v>150</v>
          </cell>
          <cell r="L612">
            <v>33000</v>
          </cell>
          <cell r="M612">
            <v>220</v>
          </cell>
          <cell r="N612">
            <v>150</v>
          </cell>
          <cell r="O612">
            <v>33000</v>
          </cell>
          <cell r="P612">
            <v>220</v>
          </cell>
          <cell r="Q612">
            <v>33000</v>
          </cell>
          <cell r="R612">
            <v>0</v>
          </cell>
          <cell r="S612">
            <v>0</v>
          </cell>
          <cell r="T612">
            <v>220</v>
          </cell>
          <cell r="U612">
            <v>33000</v>
          </cell>
          <cell r="V612">
            <v>0</v>
          </cell>
          <cell r="W612">
            <v>0</v>
          </cell>
          <cell r="AA612">
            <v>0</v>
          </cell>
          <cell r="AC612">
            <v>0</v>
          </cell>
          <cell r="AD612">
            <v>68</v>
          </cell>
          <cell r="AE612">
            <v>10200</v>
          </cell>
          <cell r="AF612">
            <v>30</v>
          </cell>
          <cell r="AG612">
            <v>4500</v>
          </cell>
          <cell r="AH612">
            <v>114</v>
          </cell>
          <cell r="AI612">
            <v>17100</v>
          </cell>
          <cell r="AL612">
            <v>8</v>
          </cell>
          <cell r="AM612">
            <v>1200</v>
          </cell>
          <cell r="AO612">
            <v>0</v>
          </cell>
          <cell r="AQ612">
            <v>0</v>
          </cell>
          <cell r="AR612">
            <v>0</v>
          </cell>
          <cell r="AS612">
            <v>0</v>
          </cell>
          <cell r="AT612">
            <v>0</v>
          </cell>
          <cell r="AX612">
            <v>220</v>
          </cell>
          <cell r="AY612">
            <v>150</v>
          </cell>
          <cell r="AZ612">
            <v>33000</v>
          </cell>
          <cell r="BA612">
            <v>0</v>
          </cell>
          <cell r="BB612">
            <v>0</v>
          </cell>
          <cell r="BC612">
            <v>0</v>
          </cell>
          <cell r="BD612">
            <v>0</v>
          </cell>
          <cell r="BE612">
            <v>0</v>
          </cell>
          <cell r="BF612">
            <v>0</v>
          </cell>
        </row>
        <row r="613">
          <cell r="AG613">
            <v>0</v>
          </cell>
          <cell r="AI613">
            <v>0</v>
          </cell>
        </row>
        <row r="614">
          <cell r="C614" t="str">
            <v>New Items Multi Meter boxes</v>
          </cell>
          <cell r="AG614">
            <v>0</v>
          </cell>
          <cell r="AI614">
            <v>0</v>
          </cell>
        </row>
        <row r="615">
          <cell r="C615" t="str">
            <v>Multi-Water Meter Housing Boxes including installation manifold for 5 water meters as specified. The boxes and installation manifold suitable for up to 5 water meters,  water tight, lockable, incl. ISO plug in fittings for incoming feeder pipe and up to 5</v>
          </cell>
          <cell r="AG615">
            <v>0</v>
          </cell>
          <cell r="AI615">
            <v>0</v>
          </cell>
        </row>
        <row r="616">
          <cell r="A616">
            <v>389</v>
          </cell>
          <cell r="B616" t="str">
            <v>3.6.6</v>
          </cell>
          <cell r="C616" t="str">
            <v>For 4 Meters  DN 15 in box</v>
          </cell>
          <cell r="D616" t="str">
            <v>pc</v>
          </cell>
          <cell r="E616">
            <v>0</v>
          </cell>
          <cell r="F616">
            <v>0</v>
          </cell>
          <cell r="G616">
            <v>0</v>
          </cell>
          <cell r="H616">
            <v>0</v>
          </cell>
          <cell r="I616">
            <v>0</v>
          </cell>
          <cell r="J616">
            <v>2</v>
          </cell>
          <cell r="K616">
            <v>395</v>
          </cell>
          <cell r="L616">
            <v>790</v>
          </cell>
          <cell r="M616">
            <v>2</v>
          </cell>
          <cell r="N616">
            <v>395</v>
          </cell>
          <cell r="O616">
            <v>790</v>
          </cell>
          <cell r="P616">
            <v>7</v>
          </cell>
          <cell r="Q616">
            <v>2765</v>
          </cell>
          <cell r="R616">
            <v>0</v>
          </cell>
          <cell r="S616">
            <v>0</v>
          </cell>
          <cell r="T616">
            <v>7</v>
          </cell>
          <cell r="U616">
            <v>2765</v>
          </cell>
          <cell r="V616">
            <v>-5</v>
          </cell>
          <cell r="W616">
            <v>-1975</v>
          </cell>
          <cell r="AA616">
            <v>0</v>
          </cell>
          <cell r="AC616">
            <v>0</v>
          </cell>
          <cell r="AE616">
            <v>0</v>
          </cell>
          <cell r="AG616">
            <v>0</v>
          </cell>
          <cell r="AI616">
            <v>0</v>
          </cell>
          <cell r="AJ616">
            <v>7</v>
          </cell>
          <cell r="AK616">
            <v>2765</v>
          </cell>
          <cell r="AM616">
            <v>0</v>
          </cell>
          <cell r="AO616">
            <v>0</v>
          </cell>
          <cell r="AQ616">
            <v>0</v>
          </cell>
          <cell r="AR616">
            <v>0</v>
          </cell>
          <cell r="AS616">
            <v>0</v>
          </cell>
          <cell r="AT616">
            <v>0</v>
          </cell>
          <cell r="AX616">
            <v>2</v>
          </cell>
          <cell r="AY616">
            <v>395</v>
          </cell>
          <cell r="AZ616">
            <v>790</v>
          </cell>
          <cell r="BA616">
            <v>0</v>
          </cell>
          <cell r="BB616">
            <v>0</v>
          </cell>
          <cell r="BC616">
            <v>0</v>
          </cell>
          <cell r="BD616">
            <v>0</v>
          </cell>
          <cell r="BE616">
            <v>0</v>
          </cell>
          <cell r="BF616">
            <v>0</v>
          </cell>
        </row>
        <row r="617">
          <cell r="A617">
            <v>390</v>
          </cell>
          <cell r="B617" t="str">
            <v>3.6.7</v>
          </cell>
          <cell r="C617" t="str">
            <v>For 5 Meters  DN 15 in box</v>
          </cell>
          <cell r="D617" t="str">
            <v>pc</v>
          </cell>
          <cell r="E617">
            <v>0</v>
          </cell>
          <cell r="F617">
            <v>0</v>
          </cell>
          <cell r="G617">
            <v>0</v>
          </cell>
          <cell r="H617">
            <v>0</v>
          </cell>
          <cell r="I617">
            <v>0</v>
          </cell>
          <cell r="J617">
            <v>3</v>
          </cell>
          <cell r="K617">
            <v>435</v>
          </cell>
          <cell r="L617">
            <v>1305</v>
          </cell>
          <cell r="M617">
            <v>3</v>
          </cell>
          <cell r="N617">
            <v>435</v>
          </cell>
          <cell r="O617">
            <v>1305</v>
          </cell>
          <cell r="P617">
            <v>27</v>
          </cell>
          <cell r="Q617">
            <v>11745</v>
          </cell>
          <cell r="R617">
            <v>0</v>
          </cell>
          <cell r="S617">
            <v>0</v>
          </cell>
          <cell r="T617">
            <v>27</v>
          </cell>
          <cell r="U617">
            <v>11745</v>
          </cell>
          <cell r="V617">
            <v>-24</v>
          </cell>
          <cell r="W617">
            <v>-10440</v>
          </cell>
          <cell r="AA617">
            <v>0</v>
          </cell>
          <cell r="AC617">
            <v>0</v>
          </cell>
          <cell r="AD617">
            <v>4</v>
          </cell>
          <cell r="AE617">
            <v>1740</v>
          </cell>
          <cell r="AF617">
            <v>3</v>
          </cell>
          <cell r="AG617">
            <v>1305</v>
          </cell>
          <cell r="AI617">
            <v>0</v>
          </cell>
          <cell r="AJ617">
            <v>20</v>
          </cell>
          <cell r="AK617">
            <v>8700</v>
          </cell>
          <cell r="AM617">
            <v>0</v>
          </cell>
          <cell r="AO617">
            <v>0</v>
          </cell>
          <cell r="AQ617">
            <v>0</v>
          </cell>
          <cell r="AR617">
            <v>0</v>
          </cell>
          <cell r="AS617">
            <v>0</v>
          </cell>
          <cell r="AT617">
            <v>0</v>
          </cell>
          <cell r="AX617">
            <v>3</v>
          </cell>
          <cell r="AY617">
            <v>435</v>
          </cell>
          <cell r="AZ617">
            <v>1305</v>
          </cell>
          <cell r="BA617">
            <v>0</v>
          </cell>
          <cell r="BB617">
            <v>0</v>
          </cell>
          <cell r="BC617">
            <v>0</v>
          </cell>
          <cell r="BD617">
            <v>0</v>
          </cell>
          <cell r="BE617">
            <v>0</v>
          </cell>
          <cell r="BF617">
            <v>0</v>
          </cell>
        </row>
        <row r="618">
          <cell r="C618" t="str">
            <v>Multi-Water Meter Housing Boxes including installation manifold for 3 water meters as specified. The boxes and installation manifold suitable for up to 3 water meters,  water tight, lockable, incl. ISO plug in fittings for incoming feeder pipe and up to 3</v>
          </cell>
          <cell r="AG618">
            <v>0</v>
          </cell>
          <cell r="AI618">
            <v>0</v>
          </cell>
          <cell r="AK618">
            <v>0</v>
          </cell>
        </row>
        <row r="619">
          <cell r="A619">
            <v>391</v>
          </cell>
          <cell r="B619" t="str">
            <v>3.6.8</v>
          </cell>
          <cell r="C619" t="str">
            <v>For 2 meters DN 15 in box</v>
          </cell>
          <cell r="D619" t="str">
            <v>pc</v>
          </cell>
          <cell r="E619">
            <v>0</v>
          </cell>
          <cell r="F619">
            <v>0</v>
          </cell>
          <cell r="G619">
            <v>0</v>
          </cell>
          <cell r="H619">
            <v>0</v>
          </cell>
          <cell r="I619">
            <v>0</v>
          </cell>
          <cell r="J619">
            <v>10</v>
          </cell>
          <cell r="K619">
            <v>280</v>
          </cell>
          <cell r="L619">
            <v>2800</v>
          </cell>
          <cell r="M619">
            <v>10</v>
          </cell>
          <cell r="N619">
            <v>280</v>
          </cell>
          <cell r="O619">
            <v>2800</v>
          </cell>
          <cell r="P619">
            <v>70</v>
          </cell>
          <cell r="Q619">
            <v>19600</v>
          </cell>
          <cell r="R619">
            <v>0</v>
          </cell>
          <cell r="S619">
            <v>0</v>
          </cell>
          <cell r="T619">
            <v>70</v>
          </cell>
          <cell r="U619">
            <v>19600</v>
          </cell>
          <cell r="V619">
            <v>-60</v>
          </cell>
          <cell r="W619">
            <v>-16800</v>
          </cell>
          <cell r="AA619">
            <v>0</v>
          </cell>
          <cell r="AC619">
            <v>0</v>
          </cell>
          <cell r="AD619">
            <v>31</v>
          </cell>
          <cell r="AE619">
            <v>8680</v>
          </cell>
          <cell r="AF619">
            <v>5</v>
          </cell>
          <cell r="AG619">
            <v>1400</v>
          </cell>
          <cell r="AH619">
            <v>32</v>
          </cell>
          <cell r="AI619">
            <v>8960</v>
          </cell>
          <cell r="AK619">
            <v>0</v>
          </cell>
          <cell r="AL619">
            <v>2</v>
          </cell>
          <cell r="AM619">
            <v>560</v>
          </cell>
          <cell r="AO619">
            <v>0</v>
          </cell>
          <cell r="AQ619">
            <v>0</v>
          </cell>
          <cell r="AR619">
            <v>0</v>
          </cell>
          <cell r="AS619">
            <v>0</v>
          </cell>
          <cell r="AT619">
            <v>0</v>
          </cell>
          <cell r="AX619">
            <v>10</v>
          </cell>
          <cell r="AY619">
            <v>280</v>
          </cell>
          <cell r="AZ619">
            <v>2800</v>
          </cell>
          <cell r="BA619">
            <v>0</v>
          </cell>
          <cell r="BB619">
            <v>0</v>
          </cell>
          <cell r="BC619">
            <v>0</v>
          </cell>
          <cell r="BD619">
            <v>0</v>
          </cell>
          <cell r="BE619">
            <v>0</v>
          </cell>
          <cell r="BF619">
            <v>0</v>
          </cell>
        </row>
        <row r="620">
          <cell r="A620">
            <v>392</v>
          </cell>
          <cell r="B620" t="str">
            <v>3.6.9</v>
          </cell>
          <cell r="C620" t="str">
            <v>For 3 meters DN 15 in box</v>
          </cell>
          <cell r="D620" t="str">
            <v>pc</v>
          </cell>
          <cell r="E620">
            <v>0</v>
          </cell>
          <cell r="F620">
            <v>0</v>
          </cell>
          <cell r="G620">
            <v>0</v>
          </cell>
          <cell r="H620">
            <v>0</v>
          </cell>
          <cell r="I620">
            <v>0</v>
          </cell>
          <cell r="J620">
            <v>50</v>
          </cell>
          <cell r="K620">
            <v>310</v>
          </cell>
          <cell r="L620">
            <v>15500</v>
          </cell>
          <cell r="M620">
            <v>50</v>
          </cell>
          <cell r="N620">
            <v>310</v>
          </cell>
          <cell r="O620">
            <v>15500</v>
          </cell>
          <cell r="P620">
            <v>45</v>
          </cell>
          <cell r="Q620">
            <v>13950</v>
          </cell>
          <cell r="R620">
            <v>0</v>
          </cell>
          <cell r="S620">
            <v>0</v>
          </cell>
          <cell r="T620">
            <v>45</v>
          </cell>
          <cell r="U620">
            <v>13950</v>
          </cell>
          <cell r="V620">
            <v>5</v>
          </cell>
          <cell r="W620">
            <v>1550</v>
          </cell>
          <cell r="AA620">
            <v>0</v>
          </cell>
          <cell r="AC620">
            <v>0</v>
          </cell>
          <cell r="AD620">
            <v>6</v>
          </cell>
          <cell r="AE620">
            <v>1860</v>
          </cell>
          <cell r="AF620">
            <v>3</v>
          </cell>
          <cell r="AG620">
            <v>930</v>
          </cell>
          <cell r="AH620">
            <v>10</v>
          </cell>
          <cell r="AI620">
            <v>3100</v>
          </cell>
          <cell r="AJ620">
            <v>25</v>
          </cell>
          <cell r="AK620">
            <v>7750</v>
          </cell>
          <cell r="AL620">
            <v>1</v>
          </cell>
          <cell r="AM620">
            <v>310</v>
          </cell>
          <cell r="AO620">
            <v>0</v>
          </cell>
          <cell r="AQ620">
            <v>0</v>
          </cell>
          <cell r="AR620">
            <v>0</v>
          </cell>
          <cell r="AS620">
            <v>0</v>
          </cell>
          <cell r="AT620">
            <v>0</v>
          </cell>
          <cell r="AX620">
            <v>50</v>
          </cell>
          <cell r="AY620">
            <v>310</v>
          </cell>
          <cell r="AZ620">
            <v>15500</v>
          </cell>
          <cell r="BA620">
            <v>0</v>
          </cell>
          <cell r="BB620">
            <v>0</v>
          </cell>
          <cell r="BC620">
            <v>0</v>
          </cell>
          <cell r="BD620">
            <v>0</v>
          </cell>
          <cell r="BE620">
            <v>0</v>
          </cell>
          <cell r="BF620">
            <v>0</v>
          </cell>
        </row>
        <row r="621">
          <cell r="AG621">
            <v>0</v>
          </cell>
          <cell r="AI621">
            <v>0</v>
          </cell>
          <cell r="AK621">
            <v>0</v>
          </cell>
        </row>
        <row r="622">
          <cell r="B622">
            <v>3.7</v>
          </cell>
          <cell r="C622" t="str">
            <v xml:space="preserve">Water meter installation set for wall mounting of bulk meters </v>
          </cell>
          <cell r="AG622">
            <v>0</v>
          </cell>
          <cell r="AI622">
            <v>0</v>
          </cell>
          <cell r="AK622">
            <v>0</v>
          </cell>
        </row>
        <row r="623">
          <cell r="C623" t="str">
            <v>Supply and installation of water meter mounting set for wall mounted installation of bulk water meters in existing buildings (without box and without water meter!). All works and fixing material included, for the following water meter size (include also w</v>
          </cell>
          <cell r="AG623">
            <v>0</v>
          </cell>
          <cell r="AI623">
            <v>0</v>
          </cell>
          <cell r="AK623">
            <v>0</v>
          </cell>
        </row>
        <row r="624">
          <cell r="AG624">
            <v>0</v>
          </cell>
          <cell r="AI624">
            <v>0</v>
          </cell>
          <cell r="AK624">
            <v>0</v>
          </cell>
        </row>
        <row r="625">
          <cell r="C625" t="str">
            <v>Underground water meter chambers</v>
          </cell>
          <cell r="AG625">
            <v>0</v>
          </cell>
          <cell r="AI625">
            <v>0</v>
          </cell>
          <cell r="AK625">
            <v>0</v>
          </cell>
        </row>
        <row r="626">
          <cell r="B626">
            <v>3.8</v>
          </cell>
          <cell r="C626" t="str">
            <v xml:space="preserve">Supply and installation of underground water meter chambers, including all (mechanical and earth!) works, fittings, tappers, two valves and other supplies as per standard drawings. The item also including the water meter installation set with water meter </v>
          </cell>
          <cell r="AG626">
            <v>0</v>
          </cell>
          <cell r="AI626">
            <v>0</v>
          </cell>
          <cell r="AK626">
            <v>0</v>
          </cell>
        </row>
        <row r="627">
          <cell r="A627">
            <v>393</v>
          </cell>
          <cell r="C627" t="str">
            <v>DN 32</v>
          </cell>
          <cell r="D627" t="str">
            <v>pc</v>
          </cell>
          <cell r="E627">
            <v>0</v>
          </cell>
          <cell r="F627">
            <v>0</v>
          </cell>
          <cell r="G627">
            <v>0</v>
          </cell>
          <cell r="H627">
            <v>0</v>
          </cell>
          <cell r="I627">
            <v>0</v>
          </cell>
          <cell r="J627">
            <v>13</v>
          </cell>
          <cell r="K627">
            <v>674</v>
          </cell>
          <cell r="L627">
            <v>8762</v>
          </cell>
          <cell r="M627">
            <v>13</v>
          </cell>
          <cell r="N627">
            <v>674</v>
          </cell>
          <cell r="O627">
            <v>8762</v>
          </cell>
          <cell r="P627">
            <v>0</v>
          </cell>
          <cell r="Q627">
            <v>0</v>
          </cell>
          <cell r="R627">
            <v>0</v>
          </cell>
          <cell r="S627">
            <v>0</v>
          </cell>
          <cell r="T627">
            <v>0</v>
          </cell>
          <cell r="U627">
            <v>0</v>
          </cell>
          <cell r="V627">
            <v>13</v>
          </cell>
          <cell r="W627">
            <v>8762</v>
          </cell>
          <cell r="AA627">
            <v>0</v>
          </cell>
          <cell r="AC627">
            <v>0</v>
          </cell>
          <cell r="AE627">
            <v>0</v>
          </cell>
          <cell r="AG627">
            <v>0</v>
          </cell>
          <cell r="AI627">
            <v>0</v>
          </cell>
          <cell r="AK627">
            <v>0</v>
          </cell>
          <cell r="AM627">
            <v>0</v>
          </cell>
          <cell r="AO627">
            <v>0</v>
          </cell>
          <cell r="AQ627">
            <v>0</v>
          </cell>
          <cell r="AR627">
            <v>0</v>
          </cell>
          <cell r="AS627">
            <v>0</v>
          </cell>
          <cell r="AT627">
            <v>0</v>
          </cell>
          <cell r="AX627">
            <v>13</v>
          </cell>
          <cell r="AY627">
            <v>674</v>
          </cell>
          <cell r="AZ627">
            <v>8762</v>
          </cell>
          <cell r="BA627">
            <v>0</v>
          </cell>
          <cell r="BB627">
            <v>0</v>
          </cell>
          <cell r="BC627">
            <v>0</v>
          </cell>
          <cell r="BD627">
            <v>0</v>
          </cell>
          <cell r="BE627">
            <v>0</v>
          </cell>
          <cell r="BF627">
            <v>0</v>
          </cell>
        </row>
        <row r="628">
          <cell r="A628">
            <v>394</v>
          </cell>
          <cell r="C628" t="str">
            <v>DN 40</v>
          </cell>
          <cell r="D628" t="str">
            <v>pc</v>
          </cell>
          <cell r="E628">
            <v>0</v>
          </cell>
          <cell r="F628">
            <v>0</v>
          </cell>
          <cell r="G628">
            <v>0</v>
          </cell>
          <cell r="H628">
            <v>0</v>
          </cell>
          <cell r="I628">
            <v>0</v>
          </cell>
          <cell r="J628">
            <v>14</v>
          </cell>
          <cell r="K628">
            <v>690</v>
          </cell>
          <cell r="L628">
            <v>9660</v>
          </cell>
          <cell r="M628">
            <v>14</v>
          </cell>
          <cell r="N628">
            <v>690</v>
          </cell>
          <cell r="O628">
            <v>9660</v>
          </cell>
          <cell r="P628">
            <v>0</v>
          </cell>
          <cell r="Q628">
            <v>0</v>
          </cell>
          <cell r="R628">
            <v>0</v>
          </cell>
          <cell r="S628">
            <v>0</v>
          </cell>
          <cell r="T628">
            <v>0</v>
          </cell>
          <cell r="U628">
            <v>0</v>
          </cell>
          <cell r="V628">
            <v>14</v>
          </cell>
          <cell r="W628">
            <v>9660</v>
          </cell>
          <cell r="AA628">
            <v>0</v>
          </cell>
          <cell r="AC628">
            <v>0</v>
          </cell>
          <cell r="AE628">
            <v>0</v>
          </cell>
          <cell r="AG628">
            <v>0</v>
          </cell>
          <cell r="AI628">
            <v>0</v>
          </cell>
          <cell r="AK628">
            <v>0</v>
          </cell>
          <cell r="AM628">
            <v>0</v>
          </cell>
          <cell r="AO628">
            <v>0</v>
          </cell>
          <cell r="AQ628">
            <v>0</v>
          </cell>
          <cell r="AR628">
            <v>0</v>
          </cell>
          <cell r="AS628">
            <v>0</v>
          </cell>
          <cell r="AT628">
            <v>0</v>
          </cell>
          <cell r="AX628">
            <v>14</v>
          </cell>
          <cell r="AY628">
            <v>690</v>
          </cell>
          <cell r="AZ628">
            <v>9660</v>
          </cell>
          <cell r="BA628">
            <v>0</v>
          </cell>
          <cell r="BB628">
            <v>0</v>
          </cell>
          <cell r="BC628">
            <v>0</v>
          </cell>
          <cell r="BD628">
            <v>0</v>
          </cell>
          <cell r="BE628">
            <v>0</v>
          </cell>
          <cell r="BF628">
            <v>0</v>
          </cell>
        </row>
        <row r="629">
          <cell r="A629">
            <v>395</v>
          </cell>
          <cell r="C629" t="str">
            <v>DN 80</v>
          </cell>
          <cell r="D629" t="str">
            <v>pc</v>
          </cell>
          <cell r="E629">
            <v>0</v>
          </cell>
          <cell r="F629">
            <v>0</v>
          </cell>
          <cell r="G629">
            <v>0</v>
          </cell>
          <cell r="H629">
            <v>0</v>
          </cell>
          <cell r="I629">
            <v>0</v>
          </cell>
          <cell r="J629">
            <v>8</v>
          </cell>
          <cell r="K629">
            <v>906.25</v>
          </cell>
          <cell r="L629">
            <v>7250</v>
          </cell>
          <cell r="M629">
            <v>8</v>
          </cell>
          <cell r="N629">
            <v>906.25</v>
          </cell>
          <cell r="O629">
            <v>7250</v>
          </cell>
          <cell r="P629">
            <v>0</v>
          </cell>
          <cell r="Q629">
            <v>0</v>
          </cell>
          <cell r="R629">
            <v>0</v>
          </cell>
          <cell r="S629">
            <v>0</v>
          </cell>
          <cell r="T629">
            <v>0</v>
          </cell>
          <cell r="U629">
            <v>0</v>
          </cell>
          <cell r="V629">
            <v>8</v>
          </cell>
          <cell r="W629">
            <v>7250</v>
          </cell>
          <cell r="AA629">
            <v>0</v>
          </cell>
          <cell r="AC629">
            <v>0</v>
          </cell>
          <cell r="AE629">
            <v>0</v>
          </cell>
          <cell r="AG629">
            <v>0</v>
          </cell>
          <cell r="AI629">
            <v>0</v>
          </cell>
          <cell r="AK629">
            <v>0</v>
          </cell>
          <cell r="AM629">
            <v>0</v>
          </cell>
          <cell r="AO629">
            <v>0</v>
          </cell>
          <cell r="AQ629">
            <v>0</v>
          </cell>
          <cell r="AR629">
            <v>0</v>
          </cell>
          <cell r="AS629">
            <v>0</v>
          </cell>
          <cell r="AT629">
            <v>0</v>
          </cell>
          <cell r="AX629">
            <v>8</v>
          </cell>
          <cell r="AY629">
            <v>906.25</v>
          </cell>
          <cell r="AZ629">
            <v>7250</v>
          </cell>
          <cell r="BA629">
            <v>0</v>
          </cell>
          <cell r="BB629">
            <v>0</v>
          </cell>
          <cell r="BC629">
            <v>0</v>
          </cell>
          <cell r="BD629">
            <v>0</v>
          </cell>
          <cell r="BE629">
            <v>0</v>
          </cell>
          <cell r="BF629">
            <v>0</v>
          </cell>
        </row>
        <row r="630">
          <cell r="C630" t="str">
            <v>P2-B House Connections</v>
          </cell>
          <cell r="AG630">
            <v>0</v>
          </cell>
          <cell r="AI630">
            <v>0</v>
          </cell>
          <cell r="AK630">
            <v>0</v>
          </cell>
          <cell r="AM630">
            <v>0</v>
          </cell>
          <cell r="AO630">
            <v>0</v>
          </cell>
          <cell r="AQ630">
            <v>0</v>
          </cell>
          <cell r="AR630">
            <v>0</v>
          </cell>
          <cell r="AS630">
            <v>0</v>
          </cell>
          <cell r="AT630">
            <v>0</v>
          </cell>
        </row>
        <row r="631">
          <cell r="B631">
            <v>3.5</v>
          </cell>
          <cell r="C631" t="str">
            <v>Underground water meter chambers</v>
          </cell>
          <cell r="AG631">
            <v>0</v>
          </cell>
          <cell r="AI631">
            <v>0</v>
          </cell>
          <cell r="AK631">
            <v>0</v>
          </cell>
        </row>
        <row r="632">
          <cell r="C632" t="str">
            <v xml:space="preserve">Supply and installation of underground water meter chambers, including all (mechanical and earth!) works, fittings, tappers, two valves and other supplies as per standard drawings. The item also including the water meter installation set with water meter </v>
          </cell>
          <cell r="AG632">
            <v>0</v>
          </cell>
          <cell r="AI632">
            <v>0</v>
          </cell>
          <cell r="AK632">
            <v>0</v>
          </cell>
        </row>
        <row r="633">
          <cell r="B633">
            <v>3.6</v>
          </cell>
          <cell r="C633" t="str">
            <v>Wall mounted  water meter boxes</v>
          </cell>
          <cell r="AG633">
            <v>0</v>
          </cell>
          <cell r="AI633">
            <v>0</v>
          </cell>
          <cell r="AK633">
            <v>0</v>
          </cell>
        </row>
        <row r="634">
          <cell r="C634" t="str">
            <v>Supply and installation of wall mounted water meter boxes as specified, including all fixing works and material, the item also including two valves, necessary thread adapters, the water meter installation set with back flow preventor and water meter subst</v>
          </cell>
          <cell r="AG634">
            <v>0</v>
          </cell>
          <cell r="AI634">
            <v>0</v>
          </cell>
          <cell r="AK634">
            <v>0</v>
          </cell>
        </row>
        <row r="635">
          <cell r="C635" t="str">
            <v>(Single Water Meter Boxes)</v>
          </cell>
          <cell r="AG635">
            <v>0</v>
          </cell>
          <cell r="AI635">
            <v>0</v>
          </cell>
          <cell r="AK635">
            <v>0</v>
          </cell>
        </row>
        <row r="636">
          <cell r="A636">
            <v>396</v>
          </cell>
          <cell r="B636" t="str">
            <v>3.6.0</v>
          </cell>
          <cell r="C636" t="str">
            <v>DN 15</v>
          </cell>
          <cell r="D636" t="str">
            <v>pc</v>
          </cell>
          <cell r="E636">
            <v>0</v>
          </cell>
          <cell r="F636">
            <v>0</v>
          </cell>
          <cell r="G636">
            <v>0</v>
          </cell>
          <cell r="H636">
            <v>0</v>
          </cell>
          <cell r="I636">
            <v>0</v>
          </cell>
          <cell r="J636">
            <v>50</v>
          </cell>
          <cell r="K636">
            <v>150</v>
          </cell>
          <cell r="L636">
            <v>7500</v>
          </cell>
          <cell r="M636">
            <v>50</v>
          </cell>
          <cell r="N636">
            <v>150</v>
          </cell>
          <cell r="O636">
            <v>7500</v>
          </cell>
          <cell r="P636">
            <v>314</v>
          </cell>
          <cell r="Q636">
            <v>47100</v>
          </cell>
          <cell r="R636">
            <v>0</v>
          </cell>
          <cell r="S636">
            <v>0</v>
          </cell>
          <cell r="T636">
            <v>314</v>
          </cell>
          <cell r="U636">
            <v>47100</v>
          </cell>
          <cell r="V636">
            <v>-264</v>
          </cell>
          <cell r="W636">
            <v>-39600</v>
          </cell>
          <cell r="AA636">
            <v>0</v>
          </cell>
          <cell r="AB636">
            <v>10</v>
          </cell>
          <cell r="AC636">
            <v>1500</v>
          </cell>
          <cell r="AD636">
            <v>114</v>
          </cell>
          <cell r="AE636">
            <v>17100</v>
          </cell>
          <cell r="AF636">
            <v>115</v>
          </cell>
          <cell r="AG636">
            <v>17250</v>
          </cell>
          <cell r="AH636">
            <v>60</v>
          </cell>
          <cell r="AI636">
            <v>9000</v>
          </cell>
          <cell r="AJ636">
            <v>15</v>
          </cell>
          <cell r="AK636">
            <v>2250</v>
          </cell>
          <cell r="AM636">
            <v>0</v>
          </cell>
          <cell r="AO636">
            <v>0</v>
          </cell>
          <cell r="AQ636">
            <v>0</v>
          </cell>
          <cell r="AR636">
            <v>0</v>
          </cell>
          <cell r="AS636">
            <v>0</v>
          </cell>
          <cell r="AT636">
            <v>0</v>
          </cell>
          <cell r="AX636">
            <v>50</v>
          </cell>
          <cell r="AY636">
            <v>150</v>
          </cell>
          <cell r="AZ636">
            <v>7500</v>
          </cell>
          <cell r="BA636">
            <v>0</v>
          </cell>
          <cell r="BB636">
            <v>0</v>
          </cell>
          <cell r="BC636">
            <v>0</v>
          </cell>
          <cell r="BD636">
            <v>0</v>
          </cell>
          <cell r="BE636">
            <v>0</v>
          </cell>
          <cell r="BF636">
            <v>0</v>
          </cell>
        </row>
        <row r="637">
          <cell r="C637" t="str">
            <v>New Items Multi Meter boxes</v>
          </cell>
          <cell r="AG637">
            <v>0</v>
          </cell>
          <cell r="AI637">
            <v>0</v>
          </cell>
          <cell r="AK637">
            <v>0</v>
          </cell>
        </row>
        <row r="638">
          <cell r="C638" t="str">
            <v>Multi-Water Meter Housing Boxes including installation manifold for 5 water meters as specified. The boxes and installation manifold suitable for up to 5 water meters,  water tight, lockable, incl. ISO plug in fittings for incoming feeder pipe and up to 5</v>
          </cell>
          <cell r="AG638">
            <v>0</v>
          </cell>
          <cell r="AI638">
            <v>0</v>
          </cell>
          <cell r="AK638">
            <v>0</v>
          </cell>
        </row>
        <row r="639">
          <cell r="A639">
            <v>397</v>
          </cell>
          <cell r="B639" t="str">
            <v>3.6.6</v>
          </cell>
          <cell r="C639" t="str">
            <v>For 4 Meters  DN 15 in box</v>
          </cell>
          <cell r="D639" t="str">
            <v>pc</v>
          </cell>
          <cell r="E639">
            <v>0</v>
          </cell>
          <cell r="F639">
            <v>0</v>
          </cell>
          <cell r="G639">
            <v>0</v>
          </cell>
          <cell r="H639">
            <v>0</v>
          </cell>
          <cell r="I639">
            <v>0</v>
          </cell>
          <cell r="J639">
            <v>50</v>
          </cell>
          <cell r="K639">
            <v>395</v>
          </cell>
          <cell r="L639">
            <v>19750</v>
          </cell>
          <cell r="M639">
            <v>50</v>
          </cell>
          <cell r="N639">
            <v>395</v>
          </cell>
          <cell r="O639">
            <v>19750</v>
          </cell>
          <cell r="P639">
            <v>119</v>
          </cell>
          <cell r="Q639">
            <v>47005</v>
          </cell>
          <cell r="R639">
            <v>0</v>
          </cell>
          <cell r="S639">
            <v>0</v>
          </cell>
          <cell r="T639">
            <v>119</v>
          </cell>
          <cell r="U639">
            <v>47005</v>
          </cell>
          <cell r="V639">
            <v>-69</v>
          </cell>
          <cell r="W639">
            <v>-27255</v>
          </cell>
          <cell r="AA639">
            <v>0</v>
          </cell>
          <cell r="AC639">
            <v>0</v>
          </cell>
          <cell r="AD639">
            <v>21</v>
          </cell>
          <cell r="AE639">
            <v>8295</v>
          </cell>
          <cell r="AF639">
            <v>81</v>
          </cell>
          <cell r="AG639">
            <v>31995</v>
          </cell>
          <cell r="AH639">
            <v>16</v>
          </cell>
          <cell r="AI639">
            <v>6320</v>
          </cell>
          <cell r="AJ639">
            <v>1</v>
          </cell>
          <cell r="AK639">
            <v>395</v>
          </cell>
          <cell r="AM639">
            <v>0</v>
          </cell>
          <cell r="AO639">
            <v>0</v>
          </cell>
          <cell r="AQ639">
            <v>0</v>
          </cell>
          <cell r="AR639">
            <v>0</v>
          </cell>
          <cell r="AS639">
            <v>0</v>
          </cell>
          <cell r="AT639">
            <v>0</v>
          </cell>
          <cell r="AX639">
            <v>50</v>
          </cell>
          <cell r="AY639">
            <v>395</v>
          </cell>
          <cell r="AZ639">
            <v>19750</v>
          </cell>
          <cell r="BA639">
            <v>0</v>
          </cell>
          <cell r="BB639">
            <v>0</v>
          </cell>
          <cell r="BC639">
            <v>0</v>
          </cell>
          <cell r="BD639">
            <v>0</v>
          </cell>
          <cell r="BE639">
            <v>0</v>
          </cell>
          <cell r="BF639">
            <v>0</v>
          </cell>
        </row>
        <row r="640">
          <cell r="A640">
            <v>398</v>
          </cell>
          <cell r="B640" t="str">
            <v>3.6.7</v>
          </cell>
          <cell r="C640" t="str">
            <v>For 5 Meters  DN 15 in box</v>
          </cell>
          <cell r="D640" t="str">
            <v>pc</v>
          </cell>
          <cell r="E640">
            <v>0</v>
          </cell>
          <cell r="F640">
            <v>0</v>
          </cell>
          <cell r="G640">
            <v>0</v>
          </cell>
          <cell r="H640">
            <v>0</v>
          </cell>
          <cell r="I640">
            <v>0</v>
          </cell>
          <cell r="J640">
            <v>110</v>
          </cell>
          <cell r="K640">
            <v>435</v>
          </cell>
          <cell r="L640">
            <v>47850</v>
          </cell>
          <cell r="M640">
            <v>110</v>
          </cell>
          <cell r="N640">
            <v>435</v>
          </cell>
          <cell r="O640">
            <v>47850</v>
          </cell>
          <cell r="P640">
            <v>461</v>
          </cell>
          <cell r="Q640">
            <v>200535</v>
          </cell>
          <cell r="R640">
            <v>0</v>
          </cell>
          <cell r="S640">
            <v>0</v>
          </cell>
          <cell r="T640">
            <v>461</v>
          </cell>
          <cell r="U640">
            <v>200535</v>
          </cell>
          <cell r="V640">
            <v>-351</v>
          </cell>
          <cell r="W640">
            <v>-152685</v>
          </cell>
          <cell r="AA640">
            <v>0</v>
          </cell>
          <cell r="AB640">
            <v>45</v>
          </cell>
          <cell r="AC640">
            <v>19575</v>
          </cell>
          <cell r="AD640">
            <v>163</v>
          </cell>
          <cell r="AE640">
            <v>70905</v>
          </cell>
          <cell r="AF640">
            <v>67</v>
          </cell>
          <cell r="AG640">
            <v>29145</v>
          </cell>
          <cell r="AH640">
            <v>151</v>
          </cell>
          <cell r="AI640">
            <v>65685</v>
          </cell>
          <cell r="AJ640">
            <v>35</v>
          </cell>
          <cell r="AK640">
            <v>15225</v>
          </cell>
          <cell r="AM640">
            <v>0</v>
          </cell>
          <cell r="AO640">
            <v>0</v>
          </cell>
          <cell r="AQ640">
            <v>0</v>
          </cell>
          <cell r="AR640">
            <v>0</v>
          </cell>
          <cell r="AS640">
            <v>0</v>
          </cell>
          <cell r="AT640">
            <v>0</v>
          </cell>
          <cell r="AX640">
            <v>110</v>
          </cell>
          <cell r="AY640">
            <v>435</v>
          </cell>
          <cell r="AZ640">
            <v>47850</v>
          </cell>
          <cell r="BA640">
            <v>0</v>
          </cell>
          <cell r="BB640">
            <v>0</v>
          </cell>
          <cell r="BC640">
            <v>0</v>
          </cell>
          <cell r="BD640">
            <v>0</v>
          </cell>
          <cell r="BE640">
            <v>0</v>
          </cell>
          <cell r="BF640">
            <v>0</v>
          </cell>
        </row>
        <row r="641">
          <cell r="C641" t="str">
            <v>Multi-Water Meter Housing Boxes including installation manifold for 3 water meters as specified. The boxes and installation manifold suitable for up to 3 water meters,  water tight, lockable, incl. ISO plug in fittings for incoming feeder pipe and up to 3</v>
          </cell>
          <cell r="AG641">
            <v>0</v>
          </cell>
          <cell r="AI641">
            <v>0</v>
          </cell>
          <cell r="AK641">
            <v>0</v>
          </cell>
        </row>
        <row r="642">
          <cell r="A642">
            <v>399</v>
          </cell>
          <cell r="B642" t="str">
            <v>3.6.8</v>
          </cell>
          <cell r="C642" t="str">
            <v>For 2 meters DN 15 in box</v>
          </cell>
          <cell r="D642" t="str">
            <v>pc</v>
          </cell>
          <cell r="E642">
            <v>0</v>
          </cell>
          <cell r="F642">
            <v>0</v>
          </cell>
          <cell r="G642">
            <v>0</v>
          </cell>
          <cell r="H642">
            <v>0</v>
          </cell>
          <cell r="I642">
            <v>0</v>
          </cell>
          <cell r="J642">
            <v>100</v>
          </cell>
          <cell r="K642">
            <v>280</v>
          </cell>
          <cell r="L642">
            <v>28000</v>
          </cell>
          <cell r="M642">
            <v>100</v>
          </cell>
          <cell r="N642">
            <v>280</v>
          </cell>
          <cell r="O642">
            <v>28000</v>
          </cell>
          <cell r="P642">
            <v>255</v>
          </cell>
          <cell r="Q642">
            <v>71400</v>
          </cell>
          <cell r="R642">
            <v>0</v>
          </cell>
          <cell r="S642">
            <v>0</v>
          </cell>
          <cell r="T642">
            <v>255</v>
          </cell>
          <cell r="U642">
            <v>71400</v>
          </cell>
          <cell r="V642">
            <v>-155</v>
          </cell>
          <cell r="W642">
            <v>-43400</v>
          </cell>
          <cell r="AA642">
            <v>0</v>
          </cell>
          <cell r="AC642">
            <v>0</v>
          </cell>
          <cell r="AD642">
            <v>107</v>
          </cell>
          <cell r="AE642">
            <v>29960</v>
          </cell>
          <cell r="AF642">
            <v>112</v>
          </cell>
          <cell r="AG642">
            <v>31360</v>
          </cell>
          <cell r="AH642">
            <v>31</v>
          </cell>
          <cell r="AI642">
            <v>8680</v>
          </cell>
          <cell r="AJ642">
            <v>5</v>
          </cell>
          <cell r="AK642">
            <v>1400</v>
          </cell>
          <cell r="AM642">
            <v>0</v>
          </cell>
          <cell r="AO642">
            <v>0</v>
          </cell>
          <cell r="AQ642">
            <v>0</v>
          </cell>
          <cell r="AR642">
            <v>0</v>
          </cell>
          <cell r="AS642">
            <v>0</v>
          </cell>
          <cell r="AT642">
            <v>0</v>
          </cell>
          <cell r="AX642">
            <v>100</v>
          </cell>
          <cell r="AY642">
            <v>280</v>
          </cell>
          <cell r="AZ642">
            <v>28000</v>
          </cell>
          <cell r="BA642">
            <v>0</v>
          </cell>
          <cell r="BB642">
            <v>0</v>
          </cell>
          <cell r="BC642">
            <v>0</v>
          </cell>
          <cell r="BD642">
            <v>0</v>
          </cell>
          <cell r="BE642">
            <v>0</v>
          </cell>
          <cell r="BF642">
            <v>0</v>
          </cell>
        </row>
        <row r="643">
          <cell r="A643">
            <v>400</v>
          </cell>
          <cell r="B643" t="str">
            <v>3.6.9</v>
          </cell>
          <cell r="C643" t="str">
            <v>For 3 meters DN 15 in box</v>
          </cell>
          <cell r="D643" t="str">
            <v>pc</v>
          </cell>
          <cell r="E643">
            <v>0</v>
          </cell>
          <cell r="F643">
            <v>0</v>
          </cell>
          <cell r="G643">
            <v>0</v>
          </cell>
          <cell r="H643">
            <v>0</v>
          </cell>
          <cell r="I643">
            <v>0</v>
          </cell>
          <cell r="J643">
            <v>300</v>
          </cell>
          <cell r="K643">
            <v>310</v>
          </cell>
          <cell r="L643">
            <v>93000</v>
          </cell>
          <cell r="M643">
            <v>300</v>
          </cell>
          <cell r="N643">
            <v>310</v>
          </cell>
          <cell r="O643">
            <v>93000</v>
          </cell>
          <cell r="P643">
            <v>354</v>
          </cell>
          <cell r="Q643">
            <v>109740</v>
          </cell>
          <cell r="R643">
            <v>0</v>
          </cell>
          <cell r="S643">
            <v>0</v>
          </cell>
          <cell r="T643">
            <v>354</v>
          </cell>
          <cell r="U643">
            <v>109740</v>
          </cell>
          <cell r="V643">
            <v>-54</v>
          </cell>
          <cell r="W643">
            <v>-16740</v>
          </cell>
          <cell r="AA643">
            <v>0</v>
          </cell>
          <cell r="AB643">
            <v>43</v>
          </cell>
          <cell r="AC643">
            <v>13330</v>
          </cell>
          <cell r="AD643">
            <v>111</v>
          </cell>
          <cell r="AE643">
            <v>34410</v>
          </cell>
          <cell r="AF643">
            <v>135</v>
          </cell>
          <cell r="AG643">
            <v>41850</v>
          </cell>
          <cell r="AH643">
            <v>57</v>
          </cell>
          <cell r="AI643">
            <v>17670</v>
          </cell>
          <cell r="AJ643">
            <v>8</v>
          </cell>
          <cell r="AK643">
            <v>2480</v>
          </cell>
          <cell r="AM643">
            <v>0</v>
          </cell>
          <cell r="AO643">
            <v>0</v>
          </cell>
          <cell r="AQ643">
            <v>0</v>
          </cell>
          <cell r="AR643">
            <v>0</v>
          </cell>
          <cell r="AS643">
            <v>0</v>
          </cell>
          <cell r="AT643">
            <v>0</v>
          </cell>
          <cell r="AX643">
            <v>300</v>
          </cell>
          <cell r="AY643">
            <v>310</v>
          </cell>
          <cell r="AZ643">
            <v>93000</v>
          </cell>
          <cell r="BA643">
            <v>0</v>
          </cell>
          <cell r="BB643">
            <v>0</v>
          </cell>
          <cell r="BC643">
            <v>0</v>
          </cell>
          <cell r="BD643">
            <v>0</v>
          </cell>
          <cell r="BE643">
            <v>0</v>
          </cell>
          <cell r="BF643">
            <v>0</v>
          </cell>
        </row>
        <row r="644">
          <cell r="C644" t="str">
            <v>VO-07</v>
          </cell>
          <cell r="AG644">
            <v>0</v>
          </cell>
          <cell r="AI644">
            <v>0</v>
          </cell>
          <cell r="AK644">
            <v>0</v>
          </cell>
          <cell r="AM644">
            <v>0</v>
          </cell>
          <cell r="AO644">
            <v>0</v>
          </cell>
          <cell r="AQ644">
            <v>0</v>
          </cell>
          <cell r="AR644">
            <v>0</v>
          </cell>
          <cell r="AS644">
            <v>0</v>
          </cell>
          <cell r="AT644">
            <v>0</v>
          </cell>
        </row>
        <row r="645">
          <cell r="C645" t="str">
            <v>P2-B Distribution System</v>
          </cell>
          <cell r="AG645">
            <v>0</v>
          </cell>
          <cell r="AI645">
            <v>0</v>
          </cell>
          <cell r="AK645">
            <v>0</v>
          </cell>
          <cell r="AM645">
            <v>0</v>
          </cell>
          <cell r="AO645">
            <v>0</v>
          </cell>
          <cell r="AQ645">
            <v>0</v>
          </cell>
          <cell r="AR645">
            <v>0</v>
          </cell>
          <cell r="AS645">
            <v>0</v>
          </cell>
          <cell r="AT645">
            <v>0</v>
          </cell>
        </row>
        <row r="646">
          <cell r="B646" t="str">
            <v>2.0</v>
          </cell>
          <cell r="C646" t="str">
            <v>WATER SUPPLY NETWORK</v>
          </cell>
          <cell r="AG646">
            <v>0</v>
          </cell>
          <cell r="AI646">
            <v>0</v>
          </cell>
          <cell r="AK646">
            <v>0</v>
          </cell>
        </row>
        <row r="647">
          <cell r="B647" t="str">
            <v>2.1</v>
          </cell>
          <cell r="C647" t="str">
            <v>Surface cutting and reinstatement</v>
          </cell>
          <cell r="AG647">
            <v>0</v>
          </cell>
          <cell r="AI647">
            <v>0</v>
          </cell>
          <cell r="AK647">
            <v>0</v>
          </cell>
        </row>
        <row r="648">
          <cell r="A648">
            <v>401</v>
          </cell>
          <cell r="B648" t="str">
            <v>2.1.1.A</v>
          </cell>
          <cell r="C648" t="str">
            <v>asphalt with Strabag</v>
          </cell>
          <cell r="D648" t="str">
            <v>m2</v>
          </cell>
          <cell r="E648">
            <v>0</v>
          </cell>
          <cell r="F648">
            <v>0</v>
          </cell>
          <cell r="G648">
            <v>0</v>
          </cell>
          <cell r="H648">
            <v>0</v>
          </cell>
          <cell r="I648">
            <v>0</v>
          </cell>
          <cell r="J648">
            <v>653.84615384615381</v>
          </cell>
          <cell r="K648">
            <v>13</v>
          </cell>
          <cell r="L648">
            <v>8500</v>
          </cell>
          <cell r="M648">
            <v>653.84615384615381</v>
          </cell>
          <cell r="N648">
            <v>13</v>
          </cell>
          <cell r="O648">
            <v>8500</v>
          </cell>
          <cell r="P648">
            <v>0</v>
          </cell>
          <cell r="Q648">
            <v>0</v>
          </cell>
          <cell r="R648">
            <v>0</v>
          </cell>
          <cell r="S648">
            <v>0</v>
          </cell>
          <cell r="T648">
            <v>0</v>
          </cell>
          <cell r="U648">
            <v>0</v>
          </cell>
          <cell r="V648">
            <v>653.84615384615381</v>
          </cell>
          <cell r="W648">
            <v>8500</v>
          </cell>
          <cell r="AE648">
            <v>0</v>
          </cell>
          <cell r="AG648">
            <v>0</v>
          </cell>
          <cell r="AI648">
            <v>0</v>
          </cell>
          <cell r="AK648">
            <v>0</v>
          </cell>
          <cell r="AM648">
            <v>0</v>
          </cell>
          <cell r="AO648">
            <v>0</v>
          </cell>
          <cell r="AQ648">
            <v>0</v>
          </cell>
          <cell r="AR648">
            <v>0</v>
          </cell>
          <cell r="AS648">
            <v>0</v>
          </cell>
          <cell r="AT648">
            <v>0</v>
          </cell>
          <cell r="AX648">
            <v>0</v>
          </cell>
          <cell r="AY648">
            <v>0</v>
          </cell>
          <cell r="AZ648">
            <v>0</v>
          </cell>
          <cell r="BA648">
            <v>653.84615384615381</v>
          </cell>
          <cell r="BB648">
            <v>13</v>
          </cell>
          <cell r="BC648">
            <v>8500</v>
          </cell>
          <cell r="BD648">
            <v>0</v>
          </cell>
          <cell r="BE648">
            <v>0</v>
          </cell>
          <cell r="BF648">
            <v>0</v>
          </cell>
        </row>
        <row r="649">
          <cell r="C649" t="str">
            <v>P2-C Distribution System</v>
          </cell>
          <cell r="AG649">
            <v>0</v>
          </cell>
          <cell r="AI649">
            <v>0</v>
          </cell>
          <cell r="AK649">
            <v>0</v>
          </cell>
          <cell r="AM649">
            <v>0</v>
          </cell>
          <cell r="AO649">
            <v>0</v>
          </cell>
          <cell r="AQ649">
            <v>0</v>
          </cell>
          <cell r="AR649">
            <v>0</v>
          </cell>
          <cell r="AS649">
            <v>0</v>
          </cell>
          <cell r="AT649">
            <v>0</v>
          </cell>
        </row>
        <row r="650">
          <cell r="B650" t="str">
            <v>2.0</v>
          </cell>
          <cell r="C650" t="str">
            <v>WATER SUPPLY NETWORK</v>
          </cell>
          <cell r="AG650">
            <v>0</v>
          </cell>
          <cell r="AI650">
            <v>0</v>
          </cell>
          <cell r="AK650">
            <v>0</v>
          </cell>
        </row>
        <row r="651">
          <cell r="B651" t="str">
            <v>2.1</v>
          </cell>
          <cell r="C651" t="str">
            <v>Surface cutting and reinstatement</v>
          </cell>
          <cell r="AG651">
            <v>0</v>
          </cell>
          <cell r="AI651">
            <v>0</v>
          </cell>
          <cell r="AK651">
            <v>0</v>
          </cell>
        </row>
        <row r="652">
          <cell r="A652">
            <v>402</v>
          </cell>
          <cell r="B652" t="str">
            <v>2.1.1.A</v>
          </cell>
          <cell r="C652" t="str">
            <v>asphalt with Strabag</v>
          </cell>
          <cell r="D652" t="str">
            <v>m2</v>
          </cell>
          <cell r="E652">
            <v>0</v>
          </cell>
          <cell r="F652">
            <v>0</v>
          </cell>
          <cell r="G652">
            <v>0</v>
          </cell>
          <cell r="H652">
            <v>0</v>
          </cell>
          <cell r="I652">
            <v>0</v>
          </cell>
          <cell r="J652">
            <v>7846.1538461538457</v>
          </cell>
          <cell r="K652">
            <v>13</v>
          </cell>
          <cell r="L652">
            <v>102000</v>
          </cell>
          <cell r="M652">
            <v>7846.1538461538457</v>
          </cell>
          <cell r="N652">
            <v>13</v>
          </cell>
          <cell r="O652">
            <v>102000</v>
          </cell>
          <cell r="P652">
            <v>7975</v>
          </cell>
          <cell r="Q652">
            <v>103675</v>
          </cell>
          <cell r="R652">
            <v>0</v>
          </cell>
          <cell r="S652">
            <v>0</v>
          </cell>
          <cell r="T652">
            <v>7975</v>
          </cell>
          <cell r="U652">
            <v>103675</v>
          </cell>
          <cell r="V652">
            <v>-128.84615384615427</v>
          </cell>
          <cell r="W652">
            <v>-1675</v>
          </cell>
          <cell r="AD652">
            <v>7975</v>
          </cell>
          <cell r="AE652">
            <v>103675</v>
          </cell>
          <cell r="AG652">
            <v>0</v>
          </cell>
          <cell r="AI652">
            <v>0</v>
          </cell>
          <cell r="AK652">
            <v>0</v>
          </cell>
          <cell r="AM652">
            <v>0</v>
          </cell>
          <cell r="AO652">
            <v>0</v>
          </cell>
          <cell r="AQ652">
            <v>0</v>
          </cell>
          <cell r="AR652">
            <v>0</v>
          </cell>
          <cell r="AS652">
            <v>0</v>
          </cell>
          <cell r="AT652">
            <v>0</v>
          </cell>
          <cell r="AX652">
            <v>0</v>
          </cell>
          <cell r="AY652">
            <v>0</v>
          </cell>
          <cell r="AZ652">
            <v>0</v>
          </cell>
          <cell r="BA652">
            <v>7846.1538461538457</v>
          </cell>
          <cell r="BB652">
            <v>13</v>
          </cell>
          <cell r="BC652">
            <v>102000</v>
          </cell>
          <cell r="BD652">
            <v>0</v>
          </cell>
          <cell r="BE652">
            <v>0</v>
          </cell>
          <cell r="BF652">
            <v>0</v>
          </cell>
        </row>
        <row r="653">
          <cell r="C653" t="str">
            <v>VO-08 (new items only)</v>
          </cell>
          <cell r="AG653">
            <v>0</v>
          </cell>
          <cell r="AI653">
            <v>0</v>
          </cell>
          <cell r="AK653">
            <v>0</v>
          </cell>
        </row>
        <row r="654">
          <cell r="C654" t="str">
            <v>P2A</v>
          </cell>
          <cell r="AI654">
            <v>0</v>
          </cell>
          <cell r="AK654">
            <v>0</v>
          </cell>
        </row>
        <row r="655">
          <cell r="B655" t="str">
            <v>3.6</v>
          </cell>
          <cell r="C655" t="str">
            <v>Wall mounted  water meter boxes</v>
          </cell>
        </row>
        <row r="656">
          <cell r="C656" t="str">
            <v>Supply and installation of wall mounted water meter boxes as specified, including all fixing works and material, the item also including two valves, necessary thread adapters, the water meter installation set with back flow preventor and water meter subst</v>
          </cell>
        </row>
        <row r="657">
          <cell r="C657" t="str">
            <v>(Single Water Meter Boxes)</v>
          </cell>
        </row>
        <row r="658">
          <cell r="A658">
            <v>403</v>
          </cell>
          <cell r="B658" t="str">
            <v>3.6.0</v>
          </cell>
          <cell r="C658" t="str">
            <v>DN 15</v>
          </cell>
          <cell r="D658" t="str">
            <v>pc</v>
          </cell>
          <cell r="E658">
            <v>0</v>
          </cell>
          <cell r="F658">
            <v>0</v>
          </cell>
          <cell r="G658">
            <v>0</v>
          </cell>
          <cell r="H658">
            <v>0</v>
          </cell>
          <cell r="I658">
            <v>0</v>
          </cell>
          <cell r="J658">
            <v>450</v>
          </cell>
          <cell r="K658">
            <v>150</v>
          </cell>
          <cell r="L658">
            <v>67500</v>
          </cell>
          <cell r="M658">
            <v>450</v>
          </cell>
          <cell r="N658">
            <v>150</v>
          </cell>
          <cell r="O658">
            <v>67500</v>
          </cell>
          <cell r="P658">
            <v>645</v>
          </cell>
          <cell r="Q658">
            <v>96750</v>
          </cell>
          <cell r="R658">
            <v>0</v>
          </cell>
          <cell r="S658">
            <v>0</v>
          </cell>
          <cell r="T658">
            <v>645</v>
          </cell>
          <cell r="U658">
            <v>96750</v>
          </cell>
          <cell r="V658">
            <v>-195</v>
          </cell>
          <cell r="W658">
            <v>-29250</v>
          </cell>
          <cell r="AF658">
            <v>118</v>
          </cell>
          <cell r="AG658">
            <v>17700</v>
          </cell>
          <cell r="AH658">
            <v>522</v>
          </cell>
          <cell r="AI658">
            <v>78300</v>
          </cell>
          <cell r="AK658">
            <v>0</v>
          </cell>
          <cell r="AL658">
            <v>5</v>
          </cell>
          <cell r="AM658">
            <v>750</v>
          </cell>
          <cell r="AO658">
            <v>0</v>
          </cell>
          <cell r="AQ658">
            <v>0</v>
          </cell>
          <cell r="AR658">
            <v>0</v>
          </cell>
          <cell r="AS658">
            <v>0</v>
          </cell>
          <cell r="AT658">
            <v>0</v>
          </cell>
          <cell r="BD658">
            <v>450</v>
          </cell>
          <cell r="BE658">
            <v>150</v>
          </cell>
          <cell r="BF658">
            <v>67500</v>
          </cell>
        </row>
        <row r="659">
          <cell r="C659" t="str">
            <v>New Items Multi Meter boxes</v>
          </cell>
          <cell r="AI659">
            <v>0</v>
          </cell>
          <cell r="AK659">
            <v>0</v>
          </cell>
        </row>
        <row r="660">
          <cell r="C660" t="str">
            <v>Multi-Water Meter Housing Boxes including installation manifold for 5 water meters as specified. The boxes and installation manifold suitable for up to 5 water meters,  water tight, lockable, incl. ISO plug in fittings for incoming feeder pipe and up to 5</v>
          </cell>
          <cell r="AI660">
            <v>0</v>
          </cell>
          <cell r="AK660">
            <v>0</v>
          </cell>
        </row>
        <row r="661">
          <cell r="A661">
            <v>404</v>
          </cell>
          <cell r="B661" t="str">
            <v>3.6.6</v>
          </cell>
          <cell r="C661" t="str">
            <v>For 4 Meters  DN 15 in box</v>
          </cell>
          <cell r="D661" t="str">
            <v>pc</v>
          </cell>
          <cell r="E661">
            <v>0</v>
          </cell>
          <cell r="F661">
            <v>0</v>
          </cell>
          <cell r="G661">
            <v>0</v>
          </cell>
          <cell r="H661">
            <v>0</v>
          </cell>
          <cell r="I661">
            <v>0</v>
          </cell>
          <cell r="J661">
            <v>15</v>
          </cell>
          <cell r="K661">
            <v>395</v>
          </cell>
          <cell r="L661">
            <v>5925</v>
          </cell>
          <cell r="M661">
            <v>15</v>
          </cell>
          <cell r="N661">
            <v>395</v>
          </cell>
          <cell r="O661">
            <v>5925</v>
          </cell>
          <cell r="P661">
            <v>26</v>
          </cell>
          <cell r="Q661">
            <v>10270</v>
          </cell>
          <cell r="R661">
            <v>0</v>
          </cell>
          <cell r="S661">
            <v>0</v>
          </cell>
          <cell r="T661">
            <v>26</v>
          </cell>
          <cell r="U661">
            <v>10270</v>
          </cell>
          <cell r="V661">
            <v>-11</v>
          </cell>
          <cell r="W661">
            <v>-4345</v>
          </cell>
          <cell r="AF661">
            <v>6</v>
          </cell>
          <cell r="AG661">
            <v>2370</v>
          </cell>
          <cell r="AH661">
            <v>20</v>
          </cell>
          <cell r="AI661">
            <v>7900</v>
          </cell>
          <cell r="AK661">
            <v>0</v>
          </cell>
          <cell r="AM661">
            <v>0</v>
          </cell>
          <cell r="AO661">
            <v>0</v>
          </cell>
          <cell r="AQ661">
            <v>0</v>
          </cell>
          <cell r="AR661">
            <v>0</v>
          </cell>
          <cell r="AS661">
            <v>0</v>
          </cell>
          <cell r="AT661">
            <v>0</v>
          </cell>
          <cell r="BD661">
            <v>15</v>
          </cell>
          <cell r="BE661">
            <v>395</v>
          </cell>
          <cell r="BF661">
            <v>5925</v>
          </cell>
        </row>
        <row r="662">
          <cell r="A662">
            <v>405</v>
          </cell>
          <cell r="B662" t="str">
            <v>3.6.7</v>
          </cell>
          <cell r="C662" t="str">
            <v>For 5 Meters  DN 15 in box</v>
          </cell>
          <cell r="D662" t="str">
            <v>pc</v>
          </cell>
          <cell r="E662">
            <v>0</v>
          </cell>
          <cell r="F662">
            <v>0</v>
          </cell>
          <cell r="G662">
            <v>0</v>
          </cell>
          <cell r="H662">
            <v>0</v>
          </cell>
          <cell r="I662">
            <v>0</v>
          </cell>
          <cell r="J662">
            <v>40</v>
          </cell>
          <cell r="K662">
            <v>435</v>
          </cell>
          <cell r="L662">
            <v>17400</v>
          </cell>
          <cell r="M662">
            <v>40</v>
          </cell>
          <cell r="N662">
            <v>435</v>
          </cell>
          <cell r="O662">
            <v>17400</v>
          </cell>
          <cell r="P662">
            <v>53</v>
          </cell>
          <cell r="Q662">
            <v>23055</v>
          </cell>
          <cell r="R662">
            <v>0</v>
          </cell>
          <cell r="S662">
            <v>0</v>
          </cell>
          <cell r="T662">
            <v>53</v>
          </cell>
          <cell r="U662">
            <v>23055</v>
          </cell>
          <cell r="V662">
            <v>-13</v>
          </cell>
          <cell r="W662">
            <v>-5655</v>
          </cell>
          <cell r="AF662">
            <v>3</v>
          </cell>
          <cell r="AG662">
            <v>1305</v>
          </cell>
          <cell r="AH662">
            <v>6</v>
          </cell>
          <cell r="AI662">
            <v>2610</v>
          </cell>
          <cell r="AJ662">
            <v>42</v>
          </cell>
          <cell r="AK662">
            <v>18270</v>
          </cell>
          <cell r="AL662">
            <v>2</v>
          </cell>
          <cell r="AM662">
            <v>870</v>
          </cell>
          <cell r="AO662">
            <v>0</v>
          </cell>
          <cell r="AQ662">
            <v>0</v>
          </cell>
          <cell r="AR662">
            <v>0</v>
          </cell>
          <cell r="AS662">
            <v>0</v>
          </cell>
          <cell r="AT662">
            <v>0</v>
          </cell>
          <cell r="BD662">
            <v>40</v>
          </cell>
          <cell r="BE662">
            <v>435</v>
          </cell>
          <cell r="BF662">
            <v>17400</v>
          </cell>
        </row>
        <row r="663">
          <cell r="C663" t="str">
            <v>Multi-Water Meter Housing Boxes including installation manifold for 3 water meters as specified. The boxes and installation manifold suitable for up to 3 water meters,  water tight, lockable, incl. ISO plug in fittings for incoming feeder pipe and up to 3</v>
          </cell>
          <cell r="AI663">
            <v>0</v>
          </cell>
          <cell r="AK663">
            <v>0</v>
          </cell>
        </row>
        <row r="664">
          <cell r="A664">
            <v>406</v>
          </cell>
          <cell r="B664" t="str">
            <v>3.6.8</v>
          </cell>
          <cell r="C664" t="str">
            <v>For 2 meters DN 15 in box</v>
          </cell>
          <cell r="D664" t="str">
            <v>pc</v>
          </cell>
          <cell r="E664">
            <v>0</v>
          </cell>
          <cell r="F664">
            <v>0</v>
          </cell>
          <cell r="G664">
            <v>0</v>
          </cell>
          <cell r="H664">
            <v>0</v>
          </cell>
          <cell r="I664">
            <v>0</v>
          </cell>
          <cell r="J664">
            <v>50</v>
          </cell>
          <cell r="K664">
            <v>280</v>
          </cell>
          <cell r="L664">
            <v>14000</v>
          </cell>
          <cell r="M664">
            <v>50</v>
          </cell>
          <cell r="N664">
            <v>280</v>
          </cell>
          <cell r="O664">
            <v>14000</v>
          </cell>
          <cell r="P664">
            <v>253</v>
          </cell>
          <cell r="Q664">
            <v>70840</v>
          </cell>
          <cell r="R664">
            <v>0</v>
          </cell>
          <cell r="S664">
            <v>0</v>
          </cell>
          <cell r="T664">
            <v>253</v>
          </cell>
          <cell r="U664">
            <v>70840</v>
          </cell>
          <cell r="V664">
            <v>-203</v>
          </cell>
          <cell r="W664">
            <v>-56840</v>
          </cell>
          <cell r="AF664">
            <v>37</v>
          </cell>
          <cell r="AG664">
            <v>10360</v>
          </cell>
          <cell r="AH664">
            <v>210</v>
          </cell>
          <cell r="AI664">
            <v>58800</v>
          </cell>
          <cell r="AK664">
            <v>0</v>
          </cell>
          <cell r="AL664">
            <v>6</v>
          </cell>
          <cell r="AM664">
            <v>1680</v>
          </cell>
          <cell r="AO664">
            <v>0</v>
          </cell>
          <cell r="AQ664">
            <v>0</v>
          </cell>
          <cell r="AR664">
            <v>0</v>
          </cell>
          <cell r="AS664">
            <v>0</v>
          </cell>
          <cell r="AT664">
            <v>0</v>
          </cell>
          <cell r="BD664">
            <v>50</v>
          </cell>
          <cell r="BE664">
            <v>280</v>
          </cell>
          <cell r="BF664">
            <v>14000</v>
          </cell>
        </row>
        <row r="665">
          <cell r="A665">
            <v>407</v>
          </cell>
          <cell r="B665" t="str">
            <v>3.6.9</v>
          </cell>
          <cell r="C665" t="str">
            <v>For 3 meters DN 15 in box</v>
          </cell>
          <cell r="D665" t="str">
            <v>pc</v>
          </cell>
          <cell r="E665">
            <v>0</v>
          </cell>
          <cell r="F665">
            <v>0</v>
          </cell>
          <cell r="G665">
            <v>0</v>
          </cell>
          <cell r="H665">
            <v>0</v>
          </cell>
          <cell r="I665">
            <v>0</v>
          </cell>
          <cell r="J665">
            <v>300</v>
          </cell>
          <cell r="K665">
            <v>310</v>
          </cell>
          <cell r="L665">
            <v>93000</v>
          </cell>
          <cell r="M665">
            <v>300</v>
          </cell>
          <cell r="N665">
            <v>310</v>
          </cell>
          <cell r="O665">
            <v>93000</v>
          </cell>
          <cell r="P665">
            <v>70</v>
          </cell>
          <cell r="Q665">
            <v>21700</v>
          </cell>
          <cell r="R665">
            <v>1</v>
          </cell>
          <cell r="S665">
            <v>310</v>
          </cell>
          <cell r="T665">
            <v>71</v>
          </cell>
          <cell r="U665">
            <v>22010</v>
          </cell>
          <cell r="V665">
            <v>229</v>
          </cell>
          <cell r="W665">
            <v>70990</v>
          </cell>
          <cell r="AF665">
            <v>4</v>
          </cell>
          <cell r="AG665">
            <v>1240</v>
          </cell>
          <cell r="AH665">
            <v>66</v>
          </cell>
          <cell r="AI665">
            <v>20460</v>
          </cell>
          <cell r="AK665">
            <v>0</v>
          </cell>
          <cell r="AM665">
            <v>0</v>
          </cell>
          <cell r="AN665">
            <v>1</v>
          </cell>
          <cell r="AO665">
            <v>310</v>
          </cell>
          <cell r="AQ665">
            <v>0</v>
          </cell>
          <cell r="AR665">
            <v>0</v>
          </cell>
          <cell r="AS665">
            <v>0</v>
          </cell>
          <cell r="AT665">
            <v>0</v>
          </cell>
          <cell r="BD665">
            <v>300</v>
          </cell>
          <cell r="BE665">
            <v>310</v>
          </cell>
          <cell r="BF665">
            <v>93000</v>
          </cell>
        </row>
        <row r="666">
          <cell r="C666" t="str">
            <v>Mounting rig for water meter boxes as specified</v>
          </cell>
          <cell r="AI666">
            <v>0</v>
          </cell>
          <cell r="AK666">
            <v>0</v>
          </cell>
        </row>
        <row r="667">
          <cell r="A667">
            <v>408</v>
          </cell>
          <cell r="B667" t="str">
            <v>3.6.15</v>
          </cell>
          <cell r="C667" t="str">
            <v>for single meter boxes</v>
          </cell>
          <cell r="D667" t="str">
            <v>pc</v>
          </cell>
          <cell r="E667">
            <v>0</v>
          </cell>
          <cell r="F667">
            <v>0</v>
          </cell>
          <cell r="G667">
            <v>0</v>
          </cell>
          <cell r="H667">
            <v>0</v>
          </cell>
          <cell r="I667">
            <v>0</v>
          </cell>
          <cell r="J667">
            <v>40</v>
          </cell>
          <cell r="K667">
            <v>275.16000000000003</v>
          </cell>
          <cell r="L667">
            <v>11006.400000000001</v>
          </cell>
          <cell r="M667">
            <v>40</v>
          </cell>
          <cell r="N667">
            <v>275.16000000000003</v>
          </cell>
          <cell r="O667">
            <v>11006.400000000001</v>
          </cell>
          <cell r="P667">
            <v>43</v>
          </cell>
          <cell r="Q667">
            <v>11831.88</v>
          </cell>
          <cell r="R667">
            <v>0</v>
          </cell>
          <cell r="S667">
            <v>0</v>
          </cell>
          <cell r="T667">
            <v>43</v>
          </cell>
          <cell r="U667">
            <v>11831.88</v>
          </cell>
          <cell r="V667">
            <v>-3</v>
          </cell>
          <cell r="W667">
            <v>-825.47999999999774</v>
          </cell>
          <cell r="AG667">
            <v>0</v>
          </cell>
          <cell r="AI667">
            <v>0</v>
          </cell>
          <cell r="AJ667">
            <v>40</v>
          </cell>
          <cell r="AK667">
            <v>11006.4</v>
          </cell>
          <cell r="AL667">
            <v>3</v>
          </cell>
          <cell r="AM667">
            <v>825.48</v>
          </cell>
          <cell r="AO667">
            <v>0</v>
          </cell>
          <cell r="AQ667">
            <v>0</v>
          </cell>
          <cell r="AR667">
            <v>0</v>
          </cell>
          <cell r="AS667">
            <v>0</v>
          </cell>
          <cell r="AT667">
            <v>0</v>
          </cell>
          <cell r="BD667">
            <v>40</v>
          </cell>
          <cell r="BE667">
            <v>275.16000000000003</v>
          </cell>
          <cell r="BF667">
            <v>11006.400000000001</v>
          </cell>
        </row>
        <row r="668">
          <cell r="A668">
            <v>409</v>
          </cell>
          <cell r="B668" t="str">
            <v>3.6.16</v>
          </cell>
          <cell r="C668" t="str">
            <v>for multi meter boxes</v>
          </cell>
          <cell r="D668" t="str">
            <v>pc</v>
          </cell>
          <cell r="E668">
            <v>0</v>
          </cell>
          <cell r="F668">
            <v>0</v>
          </cell>
          <cell r="G668">
            <v>0</v>
          </cell>
          <cell r="H668">
            <v>0</v>
          </cell>
          <cell r="I668">
            <v>0</v>
          </cell>
          <cell r="J668">
            <v>40</v>
          </cell>
          <cell r="K668">
            <v>258.12</v>
          </cell>
          <cell r="L668">
            <v>10324.799999999999</v>
          </cell>
          <cell r="M668">
            <v>40</v>
          </cell>
          <cell r="N668">
            <v>258.12</v>
          </cell>
          <cell r="O668">
            <v>10324.799999999999</v>
          </cell>
          <cell r="P668">
            <v>36</v>
          </cell>
          <cell r="Q668">
            <v>9292.32</v>
          </cell>
          <cell r="R668">
            <v>0</v>
          </cell>
          <cell r="S668">
            <v>0</v>
          </cell>
          <cell r="T668">
            <v>36</v>
          </cell>
          <cell r="U668">
            <v>9292.32</v>
          </cell>
          <cell r="V668">
            <v>4</v>
          </cell>
          <cell r="W668">
            <v>1032.4799999999996</v>
          </cell>
          <cell r="AG668">
            <v>0</v>
          </cell>
          <cell r="AH668">
            <v>2</v>
          </cell>
          <cell r="AI668">
            <v>516.24</v>
          </cell>
          <cell r="AJ668">
            <v>34</v>
          </cell>
          <cell r="AK668">
            <v>8776.08</v>
          </cell>
          <cell r="AM668">
            <v>0</v>
          </cell>
          <cell r="AO668">
            <v>0</v>
          </cell>
          <cell r="AQ668">
            <v>0</v>
          </cell>
          <cell r="AR668">
            <v>0</v>
          </cell>
          <cell r="AS668">
            <v>0</v>
          </cell>
          <cell r="AT668">
            <v>0</v>
          </cell>
          <cell r="BD668">
            <v>40</v>
          </cell>
          <cell r="BE668">
            <v>258.12</v>
          </cell>
          <cell r="BF668">
            <v>10324.799999999999</v>
          </cell>
        </row>
        <row r="669">
          <cell r="C669" t="str">
            <v>P2C</v>
          </cell>
        </row>
        <row r="670">
          <cell r="B670" t="str">
            <v>3.6</v>
          </cell>
          <cell r="C670" t="str">
            <v>Wall mounted  water meter boxes</v>
          </cell>
          <cell r="AI670">
            <v>0</v>
          </cell>
          <cell r="AK670">
            <v>0</v>
          </cell>
        </row>
        <row r="671">
          <cell r="C671" t="str">
            <v>Supply and installation of wall mounted water meter boxes as specified, including all fixing works and material, the item also including two valves, necessary thread adapters, the water meter installation set with back flow preventor and water meter subst</v>
          </cell>
          <cell r="AI671">
            <v>0</v>
          </cell>
          <cell r="AK671">
            <v>0</v>
          </cell>
        </row>
        <row r="672">
          <cell r="C672" t="str">
            <v>(Single Water Meter Boxes)</v>
          </cell>
          <cell r="AI672">
            <v>0</v>
          </cell>
          <cell r="AK672">
            <v>0</v>
          </cell>
        </row>
        <row r="673">
          <cell r="A673">
            <v>410</v>
          </cell>
          <cell r="B673" t="str">
            <v>3.6.0</v>
          </cell>
          <cell r="C673" t="str">
            <v>DN 15</v>
          </cell>
          <cell r="D673" t="str">
            <v>pc</v>
          </cell>
          <cell r="E673">
            <v>0</v>
          </cell>
          <cell r="F673">
            <v>0</v>
          </cell>
          <cell r="G673">
            <v>0</v>
          </cell>
          <cell r="H673">
            <v>0</v>
          </cell>
          <cell r="I673">
            <v>0</v>
          </cell>
          <cell r="J673">
            <v>180</v>
          </cell>
          <cell r="K673">
            <v>150</v>
          </cell>
          <cell r="L673">
            <v>27000</v>
          </cell>
          <cell r="M673">
            <v>180</v>
          </cell>
          <cell r="N673">
            <v>150</v>
          </cell>
          <cell r="O673">
            <v>27000</v>
          </cell>
          <cell r="P673">
            <v>185</v>
          </cell>
          <cell r="Q673">
            <v>27750</v>
          </cell>
          <cell r="R673">
            <v>3</v>
          </cell>
          <cell r="S673">
            <v>450</v>
          </cell>
          <cell r="T673">
            <v>188</v>
          </cell>
          <cell r="U673">
            <v>28200</v>
          </cell>
          <cell r="V673">
            <v>-8</v>
          </cell>
          <cell r="W673">
            <v>-1200</v>
          </cell>
          <cell r="AF673">
            <v>5</v>
          </cell>
          <cell r="AG673">
            <v>750</v>
          </cell>
          <cell r="AH673">
            <v>93</v>
          </cell>
          <cell r="AI673">
            <v>13950</v>
          </cell>
          <cell r="AJ673">
            <v>85</v>
          </cell>
          <cell r="AK673">
            <v>12750</v>
          </cell>
          <cell r="AL673">
            <v>2</v>
          </cell>
          <cell r="AM673">
            <v>300</v>
          </cell>
          <cell r="AN673">
            <v>3</v>
          </cell>
          <cell r="AO673">
            <v>450</v>
          </cell>
          <cell r="AQ673">
            <v>0</v>
          </cell>
          <cell r="AR673">
            <v>0</v>
          </cell>
          <cell r="AS673">
            <v>0</v>
          </cell>
          <cell r="AT673">
            <v>0</v>
          </cell>
          <cell r="BD673">
            <v>180</v>
          </cell>
          <cell r="BE673">
            <v>150</v>
          </cell>
          <cell r="BF673">
            <v>27000</v>
          </cell>
        </row>
        <row r="674">
          <cell r="C674" t="str">
            <v>New Items Multi Meter boxes</v>
          </cell>
          <cell r="AI674">
            <v>0</v>
          </cell>
          <cell r="AK674">
            <v>0</v>
          </cell>
        </row>
        <row r="675">
          <cell r="C675" t="str">
            <v>Multi-Water Meter Housing Boxes including installation manifold for 5 water meters as specified. The boxes and installation manifold suitable for up to 5 water meters,  water tight, lockable, incl. ISO plug in fittings for incoming feeder pipe and up to 5</v>
          </cell>
          <cell r="AI675">
            <v>0</v>
          </cell>
          <cell r="AK675">
            <v>0</v>
          </cell>
        </row>
        <row r="676">
          <cell r="A676">
            <v>411</v>
          </cell>
          <cell r="B676" t="str">
            <v>3.6.6</v>
          </cell>
          <cell r="C676" t="str">
            <v>For 4 Meters  DN 15 in box</v>
          </cell>
          <cell r="D676" t="str">
            <v>pc</v>
          </cell>
          <cell r="E676">
            <v>0</v>
          </cell>
          <cell r="F676">
            <v>0</v>
          </cell>
          <cell r="G676">
            <v>0</v>
          </cell>
          <cell r="H676">
            <v>0</v>
          </cell>
          <cell r="I676">
            <v>0</v>
          </cell>
          <cell r="J676">
            <v>30</v>
          </cell>
          <cell r="K676">
            <v>395</v>
          </cell>
          <cell r="L676">
            <v>11850</v>
          </cell>
          <cell r="M676">
            <v>30</v>
          </cell>
          <cell r="N676">
            <v>395</v>
          </cell>
          <cell r="O676">
            <v>11850</v>
          </cell>
          <cell r="P676">
            <v>4</v>
          </cell>
          <cell r="Q676">
            <v>1580</v>
          </cell>
          <cell r="R676">
            <v>0</v>
          </cell>
          <cell r="S676">
            <v>0</v>
          </cell>
          <cell r="T676">
            <v>4</v>
          </cell>
          <cell r="U676">
            <v>1580</v>
          </cell>
          <cell r="V676">
            <v>26</v>
          </cell>
          <cell r="W676">
            <v>10270</v>
          </cell>
          <cell r="AF676">
            <v>1</v>
          </cell>
          <cell r="AG676">
            <v>395</v>
          </cell>
          <cell r="AH676">
            <v>2</v>
          </cell>
          <cell r="AI676">
            <v>790</v>
          </cell>
          <cell r="AJ676">
            <v>1</v>
          </cell>
          <cell r="AK676">
            <v>395</v>
          </cell>
          <cell r="AM676">
            <v>0</v>
          </cell>
          <cell r="AO676">
            <v>0</v>
          </cell>
          <cell r="AQ676">
            <v>0</v>
          </cell>
          <cell r="AR676">
            <v>0</v>
          </cell>
          <cell r="AS676">
            <v>0</v>
          </cell>
          <cell r="AT676">
            <v>0</v>
          </cell>
          <cell r="BD676">
            <v>30</v>
          </cell>
          <cell r="BE676">
            <v>395</v>
          </cell>
          <cell r="BF676">
            <v>11850</v>
          </cell>
        </row>
        <row r="677">
          <cell r="A677">
            <v>412</v>
          </cell>
          <cell r="B677" t="str">
            <v>3.6.7</v>
          </cell>
          <cell r="C677" t="str">
            <v>For 5 Meters  DN 15 in box</v>
          </cell>
          <cell r="D677" t="str">
            <v>pc</v>
          </cell>
          <cell r="E677">
            <v>0</v>
          </cell>
          <cell r="F677">
            <v>0</v>
          </cell>
          <cell r="G677">
            <v>0</v>
          </cell>
          <cell r="H677">
            <v>0</v>
          </cell>
          <cell r="I677">
            <v>0</v>
          </cell>
          <cell r="J677">
            <v>50</v>
          </cell>
          <cell r="K677">
            <v>435</v>
          </cell>
          <cell r="L677">
            <v>21750</v>
          </cell>
          <cell r="M677">
            <v>50</v>
          </cell>
          <cell r="N677">
            <v>435</v>
          </cell>
          <cell r="O677">
            <v>21750</v>
          </cell>
          <cell r="P677">
            <v>88</v>
          </cell>
          <cell r="Q677">
            <v>38280</v>
          </cell>
          <cell r="R677">
            <v>0</v>
          </cell>
          <cell r="S677">
            <v>0</v>
          </cell>
          <cell r="T677">
            <v>88</v>
          </cell>
          <cell r="U677">
            <v>38280</v>
          </cell>
          <cell r="V677">
            <v>-38</v>
          </cell>
          <cell r="W677">
            <v>-16530</v>
          </cell>
          <cell r="AG677">
            <v>0</v>
          </cell>
          <cell r="AH677">
            <v>30</v>
          </cell>
          <cell r="AI677">
            <v>13050</v>
          </cell>
          <cell r="AJ677">
            <v>57</v>
          </cell>
          <cell r="AK677">
            <v>24795</v>
          </cell>
          <cell r="AL677">
            <v>1</v>
          </cell>
          <cell r="AM677">
            <v>435</v>
          </cell>
          <cell r="AO677">
            <v>0</v>
          </cell>
          <cell r="AQ677">
            <v>0</v>
          </cell>
          <cell r="AR677">
            <v>0</v>
          </cell>
          <cell r="AS677">
            <v>0</v>
          </cell>
          <cell r="AT677">
            <v>0</v>
          </cell>
          <cell r="BD677">
            <v>50</v>
          </cell>
          <cell r="BE677">
            <v>435</v>
          </cell>
          <cell r="BF677">
            <v>21750</v>
          </cell>
        </row>
        <row r="678">
          <cell r="C678" t="str">
            <v>Multi-Water Meter Housing Boxes including installation manifold for 3 water meters as specified. The boxes and installation manifold suitable for up to 3 water meters,  water tight, lockable, incl. ISO plug in fittings for incoming feeder pipe and up to 3</v>
          </cell>
          <cell r="AI678">
            <v>0</v>
          </cell>
          <cell r="AK678">
            <v>0</v>
          </cell>
        </row>
        <row r="679">
          <cell r="A679">
            <v>413</v>
          </cell>
          <cell r="B679" t="str">
            <v>3.6.8</v>
          </cell>
          <cell r="C679" t="str">
            <v>For 2 meters DN 15 in box</v>
          </cell>
          <cell r="D679" t="str">
            <v>pc</v>
          </cell>
          <cell r="E679">
            <v>0</v>
          </cell>
          <cell r="F679">
            <v>0</v>
          </cell>
          <cell r="G679">
            <v>0</v>
          </cell>
          <cell r="H679">
            <v>0</v>
          </cell>
          <cell r="I679">
            <v>0</v>
          </cell>
          <cell r="J679">
            <v>20</v>
          </cell>
          <cell r="K679">
            <v>280</v>
          </cell>
          <cell r="L679">
            <v>5600</v>
          </cell>
          <cell r="M679">
            <v>20</v>
          </cell>
          <cell r="N679">
            <v>280</v>
          </cell>
          <cell r="O679">
            <v>5600</v>
          </cell>
          <cell r="P679">
            <v>70</v>
          </cell>
          <cell r="Q679">
            <v>19600</v>
          </cell>
          <cell r="R679">
            <v>1</v>
          </cell>
          <cell r="S679">
            <v>280</v>
          </cell>
          <cell r="T679">
            <v>71</v>
          </cell>
          <cell r="U679">
            <v>19880</v>
          </cell>
          <cell r="V679">
            <v>-51</v>
          </cell>
          <cell r="W679">
            <v>-14280</v>
          </cell>
          <cell r="AF679">
            <v>1</v>
          </cell>
          <cell r="AG679">
            <v>280</v>
          </cell>
          <cell r="AH679">
            <v>49</v>
          </cell>
          <cell r="AI679">
            <v>13720</v>
          </cell>
          <cell r="AJ679">
            <v>18</v>
          </cell>
          <cell r="AK679">
            <v>5040</v>
          </cell>
          <cell r="AL679">
            <v>2</v>
          </cell>
          <cell r="AM679">
            <v>560</v>
          </cell>
          <cell r="AN679">
            <v>1</v>
          </cell>
          <cell r="AO679">
            <v>280</v>
          </cell>
          <cell r="AQ679">
            <v>0</v>
          </cell>
          <cell r="AR679">
            <v>0</v>
          </cell>
          <cell r="AS679">
            <v>0</v>
          </cell>
          <cell r="AT679">
            <v>0</v>
          </cell>
          <cell r="BD679">
            <v>20</v>
          </cell>
          <cell r="BE679">
            <v>280</v>
          </cell>
          <cell r="BF679">
            <v>5600</v>
          </cell>
        </row>
        <row r="680">
          <cell r="C680" t="str">
            <v>Mounting rig for water meter boxes as specified</v>
          </cell>
          <cell r="AI680">
            <v>0</v>
          </cell>
          <cell r="AK680">
            <v>0</v>
          </cell>
        </row>
        <row r="681">
          <cell r="A681">
            <v>414</v>
          </cell>
          <cell r="B681" t="str">
            <v>3.6.15</v>
          </cell>
          <cell r="C681" t="str">
            <v>for single meter boxes</v>
          </cell>
          <cell r="D681" t="str">
            <v>pc</v>
          </cell>
          <cell r="E681">
            <v>0</v>
          </cell>
          <cell r="F681">
            <v>0</v>
          </cell>
          <cell r="G681">
            <v>0</v>
          </cell>
          <cell r="H681">
            <v>0</v>
          </cell>
          <cell r="I681">
            <v>0</v>
          </cell>
          <cell r="J681">
            <v>10</v>
          </cell>
          <cell r="K681">
            <v>275.16000000000003</v>
          </cell>
          <cell r="L681">
            <v>2751.6000000000004</v>
          </cell>
          <cell r="M681">
            <v>10</v>
          </cell>
          <cell r="N681">
            <v>275.16000000000003</v>
          </cell>
          <cell r="O681">
            <v>2751.6000000000004</v>
          </cell>
          <cell r="P681">
            <v>9</v>
          </cell>
          <cell r="Q681">
            <v>2476.44</v>
          </cell>
          <cell r="R681">
            <v>0</v>
          </cell>
          <cell r="S681">
            <v>0</v>
          </cell>
          <cell r="T681">
            <v>9</v>
          </cell>
          <cell r="U681">
            <v>2476.44</v>
          </cell>
          <cell r="V681">
            <v>1</v>
          </cell>
          <cell r="W681">
            <v>275.16000000000031</v>
          </cell>
          <cell r="AG681">
            <v>0</v>
          </cell>
          <cell r="AH681">
            <v>2</v>
          </cell>
          <cell r="AI681">
            <v>550.32000000000005</v>
          </cell>
          <cell r="AJ681">
            <v>7</v>
          </cell>
          <cell r="AK681">
            <v>1926.12</v>
          </cell>
          <cell r="AM681">
            <v>0</v>
          </cell>
          <cell r="AO681">
            <v>0</v>
          </cell>
          <cell r="AQ681">
            <v>0</v>
          </cell>
          <cell r="AR681">
            <v>0</v>
          </cell>
          <cell r="AS681">
            <v>0</v>
          </cell>
          <cell r="AT681">
            <v>0</v>
          </cell>
          <cell r="BD681">
            <v>10</v>
          </cell>
          <cell r="BE681">
            <v>275.16000000000003</v>
          </cell>
          <cell r="BF681">
            <v>2751.6000000000004</v>
          </cell>
        </row>
        <row r="682">
          <cell r="A682">
            <v>415</v>
          </cell>
          <cell r="B682" t="str">
            <v>3.6.16</v>
          </cell>
          <cell r="C682" t="str">
            <v>for multi meter boxes</v>
          </cell>
          <cell r="D682" t="str">
            <v>pc</v>
          </cell>
          <cell r="E682">
            <v>0</v>
          </cell>
          <cell r="F682">
            <v>0</v>
          </cell>
          <cell r="G682">
            <v>0</v>
          </cell>
          <cell r="H682">
            <v>0</v>
          </cell>
          <cell r="I682">
            <v>0</v>
          </cell>
          <cell r="J682">
            <v>20</v>
          </cell>
          <cell r="K682">
            <v>258.12</v>
          </cell>
          <cell r="L682">
            <v>5162.3999999999996</v>
          </cell>
          <cell r="M682">
            <v>20</v>
          </cell>
          <cell r="N682">
            <v>258.12</v>
          </cell>
          <cell r="O682">
            <v>5162.3999999999996</v>
          </cell>
          <cell r="P682">
            <v>9</v>
          </cell>
          <cell r="Q682">
            <v>2323.08</v>
          </cell>
          <cell r="R682">
            <v>0</v>
          </cell>
          <cell r="S682">
            <v>0</v>
          </cell>
          <cell r="T682">
            <v>9</v>
          </cell>
          <cell r="U682">
            <v>2323.08</v>
          </cell>
          <cell r="V682">
            <v>11</v>
          </cell>
          <cell r="W682">
            <v>2839.3199999999997</v>
          </cell>
          <cell r="AG682">
            <v>0</v>
          </cell>
          <cell r="AH682">
            <v>2</v>
          </cell>
          <cell r="AI682">
            <v>516.24</v>
          </cell>
          <cell r="AJ682">
            <v>7</v>
          </cell>
          <cell r="AK682">
            <v>1806.84</v>
          </cell>
          <cell r="AM682">
            <v>0</v>
          </cell>
          <cell r="AO682">
            <v>0</v>
          </cell>
          <cell r="AQ682">
            <v>0</v>
          </cell>
          <cell r="AR682">
            <v>0</v>
          </cell>
          <cell r="AS682">
            <v>0</v>
          </cell>
          <cell r="AT682">
            <v>0</v>
          </cell>
          <cell r="BD682">
            <v>20</v>
          </cell>
          <cell r="BE682">
            <v>258.12</v>
          </cell>
          <cell r="BF682">
            <v>5162.3999999999996</v>
          </cell>
        </row>
        <row r="683">
          <cell r="C683" t="str">
            <v>P20</v>
          </cell>
          <cell r="AI683">
            <v>0</v>
          </cell>
          <cell r="AK683">
            <v>0</v>
          </cell>
          <cell r="AM683">
            <v>0</v>
          </cell>
          <cell r="AO683">
            <v>0</v>
          </cell>
          <cell r="AQ683">
            <v>0</v>
          </cell>
          <cell r="AR683">
            <v>0</v>
          </cell>
          <cell r="AS683">
            <v>0</v>
          </cell>
          <cell r="AT683">
            <v>0</v>
          </cell>
        </row>
        <row r="684">
          <cell r="C684" t="str">
            <v>Mounting rig for water meter boxes as specified</v>
          </cell>
          <cell r="AI684">
            <v>0</v>
          </cell>
          <cell r="AK684">
            <v>0</v>
          </cell>
        </row>
        <row r="685">
          <cell r="A685">
            <v>416</v>
          </cell>
          <cell r="B685" t="str">
            <v>3.6.15</v>
          </cell>
          <cell r="C685" t="str">
            <v>for single meter boxes</v>
          </cell>
          <cell r="D685" t="str">
            <v>pc</v>
          </cell>
          <cell r="E685">
            <v>0</v>
          </cell>
          <cell r="F685">
            <v>0</v>
          </cell>
          <cell r="G685">
            <v>0</v>
          </cell>
          <cell r="H685">
            <v>0</v>
          </cell>
          <cell r="I685">
            <v>0</v>
          </cell>
          <cell r="J685">
            <v>30</v>
          </cell>
          <cell r="K685">
            <v>275.16000000000003</v>
          </cell>
          <cell r="L685">
            <v>8254.8000000000011</v>
          </cell>
          <cell r="M685">
            <v>30</v>
          </cell>
          <cell r="N685">
            <v>275.16000000000003</v>
          </cell>
          <cell r="O685">
            <v>8254.8000000000011</v>
          </cell>
          <cell r="P685">
            <v>30</v>
          </cell>
          <cell r="Q685">
            <v>8254.7999999999993</v>
          </cell>
          <cell r="R685">
            <v>0</v>
          </cell>
          <cell r="S685">
            <v>0</v>
          </cell>
          <cell r="T685">
            <v>30</v>
          </cell>
          <cell r="U685">
            <v>8254.7999999999993</v>
          </cell>
          <cell r="V685">
            <v>0</v>
          </cell>
          <cell r="W685">
            <v>0</v>
          </cell>
          <cell r="AG685">
            <v>0</v>
          </cell>
          <cell r="AH685">
            <v>30</v>
          </cell>
          <cell r="AI685">
            <v>8254.7999999999993</v>
          </cell>
          <cell r="AK685">
            <v>0</v>
          </cell>
          <cell r="AM685">
            <v>0</v>
          </cell>
          <cell r="AO685">
            <v>0</v>
          </cell>
          <cell r="AQ685">
            <v>0</v>
          </cell>
          <cell r="AR685">
            <v>0</v>
          </cell>
          <cell r="AS685">
            <v>0</v>
          </cell>
          <cell r="AT685">
            <v>0</v>
          </cell>
          <cell r="BD685">
            <v>30</v>
          </cell>
          <cell r="BE685">
            <v>275.16000000000003</v>
          </cell>
          <cell r="BF685">
            <v>8254.8000000000011</v>
          </cell>
        </row>
        <row r="686">
          <cell r="A686">
            <v>417</v>
          </cell>
          <cell r="B686" t="str">
            <v>3.6.16</v>
          </cell>
          <cell r="C686" t="str">
            <v>for multi meter boxes</v>
          </cell>
          <cell r="D686" t="str">
            <v>pc</v>
          </cell>
          <cell r="E686">
            <v>0</v>
          </cell>
          <cell r="F686">
            <v>0</v>
          </cell>
          <cell r="G686">
            <v>0</v>
          </cell>
          <cell r="H686">
            <v>0</v>
          </cell>
          <cell r="I686">
            <v>0</v>
          </cell>
          <cell r="J686">
            <v>30</v>
          </cell>
          <cell r="K686">
            <v>258.12</v>
          </cell>
          <cell r="L686">
            <v>7743.6</v>
          </cell>
          <cell r="M686">
            <v>30</v>
          </cell>
          <cell r="N686">
            <v>258.12</v>
          </cell>
          <cell r="O686">
            <v>7743.6</v>
          </cell>
          <cell r="P686">
            <v>55</v>
          </cell>
          <cell r="Q686">
            <v>14196.6</v>
          </cell>
          <cell r="R686">
            <v>0</v>
          </cell>
          <cell r="S686">
            <v>0</v>
          </cell>
          <cell r="T686">
            <v>55</v>
          </cell>
          <cell r="U686">
            <v>14196.6</v>
          </cell>
          <cell r="V686">
            <v>-25</v>
          </cell>
          <cell r="W686">
            <v>-6453</v>
          </cell>
          <cell r="AG686">
            <v>0</v>
          </cell>
          <cell r="AH686">
            <v>18</v>
          </cell>
          <cell r="AI686">
            <v>4646.16</v>
          </cell>
          <cell r="AJ686">
            <v>32</v>
          </cell>
          <cell r="AK686">
            <v>8259.84</v>
          </cell>
          <cell r="AL686">
            <v>5</v>
          </cell>
          <cell r="AM686">
            <v>1290.5999999999999</v>
          </cell>
          <cell r="AO686">
            <v>0</v>
          </cell>
          <cell r="AQ686">
            <v>0</v>
          </cell>
          <cell r="AR686">
            <v>0</v>
          </cell>
          <cell r="AS686">
            <v>0</v>
          </cell>
          <cell r="AT686">
            <v>0</v>
          </cell>
          <cell r="BD686">
            <v>30</v>
          </cell>
          <cell r="BE686">
            <v>258.12</v>
          </cell>
          <cell r="BF686">
            <v>7743.6</v>
          </cell>
        </row>
        <row r="687">
          <cell r="C687" t="str">
            <v>P2B</v>
          </cell>
          <cell r="AI687">
            <v>0</v>
          </cell>
          <cell r="AK687">
            <v>0</v>
          </cell>
          <cell r="AM687">
            <v>0</v>
          </cell>
          <cell r="AO687">
            <v>0</v>
          </cell>
          <cell r="AQ687">
            <v>0</v>
          </cell>
          <cell r="AR687">
            <v>0</v>
          </cell>
          <cell r="AS687">
            <v>0</v>
          </cell>
          <cell r="AT687">
            <v>0</v>
          </cell>
        </row>
        <row r="688">
          <cell r="C688" t="str">
            <v>Mounting rig for water meter boxes as specified</v>
          </cell>
          <cell r="AI688">
            <v>0</v>
          </cell>
          <cell r="AK688">
            <v>0</v>
          </cell>
        </row>
        <row r="689">
          <cell r="A689">
            <v>418</v>
          </cell>
          <cell r="B689" t="str">
            <v>3.6.15</v>
          </cell>
          <cell r="C689" t="str">
            <v>for single meter boxes</v>
          </cell>
          <cell r="D689" t="str">
            <v>pc</v>
          </cell>
          <cell r="E689">
            <v>0</v>
          </cell>
          <cell r="F689">
            <v>0</v>
          </cell>
          <cell r="G689">
            <v>0</v>
          </cell>
          <cell r="H689">
            <v>0</v>
          </cell>
          <cell r="I689">
            <v>0</v>
          </cell>
          <cell r="J689">
            <v>30</v>
          </cell>
          <cell r="K689">
            <v>275.16000000000003</v>
          </cell>
          <cell r="L689">
            <v>8254.8000000000011</v>
          </cell>
          <cell r="M689">
            <v>30</v>
          </cell>
          <cell r="N689">
            <v>275.16000000000003</v>
          </cell>
          <cell r="O689">
            <v>8254.8000000000011</v>
          </cell>
          <cell r="P689">
            <v>29</v>
          </cell>
          <cell r="Q689">
            <v>7979.64</v>
          </cell>
          <cell r="R689">
            <v>0</v>
          </cell>
          <cell r="S689">
            <v>0</v>
          </cell>
          <cell r="T689">
            <v>29</v>
          </cell>
          <cell r="U689">
            <v>7979.64</v>
          </cell>
          <cell r="V689">
            <v>1</v>
          </cell>
          <cell r="W689">
            <v>275.16000000000076</v>
          </cell>
          <cell r="AG689">
            <v>0</v>
          </cell>
          <cell r="AH689">
            <v>22</v>
          </cell>
          <cell r="AI689">
            <v>6053.52</v>
          </cell>
          <cell r="AJ689">
            <v>7</v>
          </cell>
          <cell r="AK689">
            <v>1926.12</v>
          </cell>
          <cell r="AM689">
            <v>0</v>
          </cell>
          <cell r="AO689">
            <v>0</v>
          </cell>
          <cell r="AQ689">
            <v>0</v>
          </cell>
          <cell r="AR689">
            <v>0</v>
          </cell>
          <cell r="AS689">
            <v>0</v>
          </cell>
          <cell r="AT689">
            <v>0</v>
          </cell>
          <cell r="BD689">
            <v>30</v>
          </cell>
          <cell r="BE689">
            <v>275.16000000000003</v>
          </cell>
          <cell r="BF689">
            <v>8254.8000000000011</v>
          </cell>
        </row>
        <row r="690">
          <cell r="A690">
            <v>419</v>
          </cell>
          <cell r="B690" t="str">
            <v>3.6.16</v>
          </cell>
          <cell r="C690" t="str">
            <v>for multi meter boxes</v>
          </cell>
          <cell r="D690" t="str">
            <v>pc</v>
          </cell>
          <cell r="E690">
            <v>0</v>
          </cell>
          <cell r="F690">
            <v>0</v>
          </cell>
          <cell r="G690">
            <v>0</v>
          </cell>
          <cell r="H690">
            <v>0</v>
          </cell>
          <cell r="I690">
            <v>0</v>
          </cell>
          <cell r="J690">
            <v>30</v>
          </cell>
          <cell r="K690">
            <v>258.12</v>
          </cell>
          <cell r="L690">
            <v>7743.6</v>
          </cell>
          <cell r="M690">
            <v>30</v>
          </cell>
          <cell r="N690">
            <v>258.12</v>
          </cell>
          <cell r="O690">
            <v>7743.6</v>
          </cell>
          <cell r="P690">
            <v>175</v>
          </cell>
          <cell r="Q690">
            <v>45171</v>
          </cell>
          <cell r="R690">
            <v>0</v>
          </cell>
          <cell r="S690">
            <v>0</v>
          </cell>
          <cell r="T690">
            <v>175</v>
          </cell>
          <cell r="U690">
            <v>45171</v>
          </cell>
          <cell r="V690">
            <v>-145</v>
          </cell>
          <cell r="W690">
            <v>-37427.4</v>
          </cell>
          <cell r="AG690">
            <v>0</v>
          </cell>
          <cell r="AH690">
            <v>136</v>
          </cell>
          <cell r="AI690">
            <v>35104.32</v>
          </cell>
          <cell r="AJ690">
            <v>39</v>
          </cell>
          <cell r="AK690">
            <v>10066.68</v>
          </cell>
          <cell r="AM690">
            <v>0</v>
          </cell>
          <cell r="AO690">
            <v>0</v>
          </cell>
          <cell r="AQ690">
            <v>0</v>
          </cell>
          <cell r="AR690">
            <v>0</v>
          </cell>
          <cell r="AS690">
            <v>0</v>
          </cell>
          <cell r="AT690">
            <v>0</v>
          </cell>
          <cell r="BD690">
            <v>30</v>
          </cell>
          <cell r="BE690">
            <v>258.12</v>
          </cell>
          <cell r="BF690">
            <v>7743.6</v>
          </cell>
        </row>
        <row r="691">
          <cell r="C691" t="str">
            <v>VO-09</v>
          </cell>
        </row>
        <row r="692">
          <cell r="C692" t="str">
            <v>LOT BARTSKHANE</v>
          </cell>
        </row>
        <row r="693">
          <cell r="C693" t="str">
            <v>Distribution System - Bartskhane</v>
          </cell>
          <cell r="AI693">
            <v>0</v>
          </cell>
          <cell r="AK693">
            <v>0</v>
          </cell>
        </row>
        <row r="694">
          <cell r="B694" t="str">
            <v>1.0</v>
          </cell>
          <cell r="C694" t="str">
            <v>GENERAL ITEMS</v>
          </cell>
          <cell r="AI694">
            <v>0</v>
          </cell>
          <cell r="AK694">
            <v>0</v>
          </cell>
        </row>
        <row r="695">
          <cell r="B695" t="str">
            <v>1.1</v>
          </cell>
          <cell r="C695" t="str">
            <v>Contractual Requirements</v>
          </cell>
          <cell r="AI695">
            <v>0</v>
          </cell>
          <cell r="AK695">
            <v>0</v>
          </cell>
        </row>
        <row r="696">
          <cell r="A696">
            <v>420</v>
          </cell>
          <cell r="B696" t="str">
            <v>1.1.1</v>
          </cell>
          <cell r="C696" t="str">
            <v>Extend Performance Guarantee in accordance with  Conditions of Contract</v>
          </cell>
          <cell r="D696" t="str">
            <v>L.S.</v>
          </cell>
          <cell r="E696">
            <v>0</v>
          </cell>
          <cell r="F696">
            <v>1000</v>
          </cell>
          <cell r="G696">
            <v>0</v>
          </cell>
          <cell r="H696">
            <v>1</v>
          </cell>
          <cell r="I696">
            <v>1000</v>
          </cell>
          <cell r="J696">
            <v>0</v>
          </cell>
          <cell r="K696">
            <v>0</v>
          </cell>
          <cell r="L696">
            <v>0</v>
          </cell>
          <cell r="M696">
            <v>1</v>
          </cell>
          <cell r="N696">
            <v>1000</v>
          </cell>
          <cell r="O696">
            <v>1000</v>
          </cell>
          <cell r="P696">
            <v>1</v>
          </cell>
          <cell r="Q696">
            <v>1000</v>
          </cell>
          <cell r="R696">
            <v>0</v>
          </cell>
          <cell r="S696">
            <v>0</v>
          </cell>
          <cell r="T696">
            <v>1</v>
          </cell>
          <cell r="U696">
            <v>1000</v>
          </cell>
          <cell r="V696">
            <v>0</v>
          </cell>
          <cell r="W696">
            <v>0</v>
          </cell>
          <cell r="AH696">
            <v>1</v>
          </cell>
          <cell r="AI696">
            <v>1000</v>
          </cell>
          <cell r="AK696">
            <v>0</v>
          </cell>
          <cell r="AM696">
            <v>0</v>
          </cell>
          <cell r="AO696">
            <v>0</v>
          </cell>
          <cell r="AQ696">
            <v>0</v>
          </cell>
        </row>
        <row r="697">
          <cell r="A697">
            <v>421</v>
          </cell>
          <cell r="B697" t="str">
            <v>1.1.2</v>
          </cell>
          <cell r="C697" t="str">
            <v>Extend Insurances, in accordance with clause 18 of the Conditions of Contract</v>
          </cell>
          <cell r="D697" t="str">
            <v>L.S.</v>
          </cell>
          <cell r="E697">
            <v>0</v>
          </cell>
          <cell r="F697">
            <v>5000</v>
          </cell>
          <cell r="G697">
            <v>0</v>
          </cell>
          <cell r="H697">
            <v>1</v>
          </cell>
          <cell r="I697">
            <v>5000</v>
          </cell>
          <cell r="J697">
            <v>0</v>
          </cell>
          <cell r="K697">
            <v>0</v>
          </cell>
          <cell r="L697">
            <v>0</v>
          </cell>
          <cell r="M697">
            <v>1</v>
          </cell>
          <cell r="N697">
            <v>5000</v>
          </cell>
          <cell r="O697">
            <v>5000</v>
          </cell>
          <cell r="P697">
            <v>1</v>
          </cell>
          <cell r="Q697">
            <v>5000</v>
          </cell>
          <cell r="R697">
            <v>0</v>
          </cell>
          <cell r="S697">
            <v>0</v>
          </cell>
          <cell r="T697">
            <v>1</v>
          </cell>
          <cell r="U697">
            <v>5000</v>
          </cell>
          <cell r="V697">
            <v>0</v>
          </cell>
          <cell r="W697">
            <v>0</v>
          </cell>
          <cell r="AH697">
            <v>1</v>
          </cell>
          <cell r="AI697">
            <v>5000</v>
          </cell>
          <cell r="AK697">
            <v>0</v>
          </cell>
          <cell r="AM697">
            <v>0</v>
          </cell>
          <cell r="AO697">
            <v>0</v>
          </cell>
          <cell r="AQ697">
            <v>0</v>
          </cell>
        </row>
        <row r="698">
          <cell r="A698">
            <v>422</v>
          </cell>
          <cell r="B698" t="str">
            <v>1.1.3</v>
          </cell>
          <cell r="C698" t="str">
            <v>Provision of all as-built documentation for the Works as per Contract and Specification</v>
          </cell>
          <cell r="D698" t="str">
            <v>L.S.</v>
          </cell>
          <cell r="E698">
            <v>0</v>
          </cell>
          <cell r="F698">
            <v>1000</v>
          </cell>
          <cell r="G698">
            <v>0</v>
          </cell>
          <cell r="H698">
            <v>1</v>
          </cell>
          <cell r="I698">
            <v>1000</v>
          </cell>
          <cell r="J698">
            <v>0</v>
          </cell>
          <cell r="K698">
            <v>0</v>
          </cell>
          <cell r="L698">
            <v>0</v>
          </cell>
          <cell r="M698">
            <v>1</v>
          </cell>
          <cell r="N698">
            <v>1000</v>
          </cell>
          <cell r="O698">
            <v>1000</v>
          </cell>
          <cell r="P698">
            <v>1</v>
          </cell>
          <cell r="Q698">
            <v>1000</v>
          </cell>
          <cell r="R698">
            <v>0</v>
          </cell>
          <cell r="S698">
            <v>0</v>
          </cell>
          <cell r="T698">
            <v>1</v>
          </cell>
          <cell r="U698">
            <v>1000</v>
          </cell>
          <cell r="V698">
            <v>0</v>
          </cell>
          <cell r="W698">
            <v>0</v>
          </cell>
          <cell r="AI698">
            <v>0</v>
          </cell>
          <cell r="AK698">
            <v>0</v>
          </cell>
          <cell r="AL698">
            <v>1</v>
          </cell>
          <cell r="AM698">
            <v>1000</v>
          </cell>
          <cell r="AO698">
            <v>0</v>
          </cell>
          <cell r="AQ698">
            <v>0</v>
          </cell>
        </row>
        <row r="699">
          <cell r="A699">
            <v>423</v>
          </cell>
          <cell r="B699" t="str">
            <v>1.1.4</v>
          </cell>
          <cell r="C699" t="str">
            <v>Provision of Operation and Maintenance Manuals for the works as detailed in the Contract and Specification</v>
          </cell>
          <cell r="D699" t="str">
            <v>L.S.</v>
          </cell>
          <cell r="E699">
            <v>0</v>
          </cell>
          <cell r="F699">
            <v>100</v>
          </cell>
          <cell r="G699">
            <v>0</v>
          </cell>
          <cell r="H699">
            <v>1</v>
          </cell>
          <cell r="I699">
            <v>100</v>
          </cell>
          <cell r="J699">
            <v>0</v>
          </cell>
          <cell r="K699">
            <v>0</v>
          </cell>
          <cell r="L699">
            <v>0</v>
          </cell>
          <cell r="M699">
            <v>1</v>
          </cell>
          <cell r="N699">
            <v>100</v>
          </cell>
          <cell r="O699">
            <v>100</v>
          </cell>
          <cell r="P699">
            <v>0</v>
          </cell>
          <cell r="Q699">
            <v>0</v>
          </cell>
          <cell r="R699">
            <v>0</v>
          </cell>
          <cell r="S699">
            <v>0</v>
          </cell>
          <cell r="T699">
            <v>0</v>
          </cell>
          <cell r="U699">
            <v>0</v>
          </cell>
          <cell r="V699">
            <v>1</v>
          </cell>
          <cell r="W699">
            <v>100</v>
          </cell>
          <cell r="AI699">
            <v>0</v>
          </cell>
          <cell r="AK699">
            <v>0</v>
          </cell>
          <cell r="AM699">
            <v>0</v>
          </cell>
          <cell r="AO699">
            <v>0</v>
          </cell>
          <cell r="AQ699">
            <v>0</v>
          </cell>
        </row>
        <row r="700">
          <cell r="A700">
            <v>424</v>
          </cell>
          <cell r="B700" t="str">
            <v>1.1.5</v>
          </cell>
          <cell r="C700" t="str">
            <v>Provision of training  as detailed in the Specifications</v>
          </cell>
          <cell r="D700" t="str">
            <v>L.S.</v>
          </cell>
          <cell r="E700">
            <v>0</v>
          </cell>
          <cell r="F700">
            <v>500</v>
          </cell>
          <cell r="G700">
            <v>0</v>
          </cell>
          <cell r="H700">
            <v>1</v>
          </cell>
          <cell r="I700">
            <v>500</v>
          </cell>
          <cell r="J700">
            <v>0</v>
          </cell>
          <cell r="K700">
            <v>0</v>
          </cell>
          <cell r="L700">
            <v>0</v>
          </cell>
          <cell r="M700">
            <v>1</v>
          </cell>
          <cell r="N700">
            <v>500</v>
          </cell>
          <cell r="O700">
            <v>500</v>
          </cell>
          <cell r="P700">
            <v>0</v>
          </cell>
          <cell r="Q700">
            <v>0</v>
          </cell>
          <cell r="R700">
            <v>0</v>
          </cell>
          <cell r="S700">
            <v>0</v>
          </cell>
          <cell r="T700">
            <v>0</v>
          </cell>
          <cell r="U700">
            <v>0</v>
          </cell>
          <cell r="V700">
            <v>1</v>
          </cell>
          <cell r="W700">
            <v>500</v>
          </cell>
          <cell r="AI700">
            <v>0</v>
          </cell>
          <cell r="AK700">
            <v>0</v>
          </cell>
          <cell r="AM700">
            <v>0</v>
          </cell>
          <cell r="AO700">
            <v>0</v>
          </cell>
          <cell r="AQ700">
            <v>0</v>
          </cell>
        </row>
        <row r="701">
          <cell r="B701" t="str">
            <v>1.2</v>
          </cell>
          <cell r="C701" t="str">
            <v>Mobilisation &amp; Site Establishment</v>
          </cell>
          <cell r="AI701">
            <v>0</v>
          </cell>
          <cell r="AK701">
            <v>0</v>
          </cell>
        </row>
        <row r="702">
          <cell r="A702">
            <v>425</v>
          </cell>
          <cell r="B702" t="str">
            <v>1.2.1</v>
          </cell>
          <cell r="C702" t="str">
            <v>Mobilisation and Provision of Contractors Site Establishment, Offices, all Equipment required to carry out the works, including maintenance for duration of contract period and final demobilising</v>
          </cell>
          <cell r="D702" t="str">
            <v>L.S.</v>
          </cell>
          <cell r="E702">
            <v>0</v>
          </cell>
          <cell r="F702">
            <v>89500</v>
          </cell>
          <cell r="G702">
            <v>0</v>
          </cell>
          <cell r="H702">
            <v>1</v>
          </cell>
          <cell r="I702">
            <v>89500</v>
          </cell>
          <cell r="J702">
            <v>0</v>
          </cell>
          <cell r="K702">
            <v>0</v>
          </cell>
          <cell r="L702">
            <v>0</v>
          </cell>
          <cell r="M702">
            <v>1</v>
          </cell>
          <cell r="N702">
            <v>89500</v>
          </cell>
          <cell r="O702">
            <v>89500</v>
          </cell>
          <cell r="P702">
            <v>1</v>
          </cell>
          <cell r="Q702">
            <v>89500</v>
          </cell>
          <cell r="R702">
            <v>0</v>
          </cell>
          <cell r="S702">
            <v>0</v>
          </cell>
          <cell r="T702">
            <v>1</v>
          </cell>
          <cell r="U702">
            <v>89500</v>
          </cell>
          <cell r="V702">
            <v>0</v>
          </cell>
          <cell r="W702">
            <v>0</v>
          </cell>
          <cell r="AH702">
            <v>0.5</v>
          </cell>
          <cell r="AI702">
            <v>44750</v>
          </cell>
          <cell r="AJ702">
            <v>0.4</v>
          </cell>
          <cell r="AK702">
            <v>35800</v>
          </cell>
          <cell r="AL702">
            <v>0.1</v>
          </cell>
          <cell r="AM702">
            <v>8950</v>
          </cell>
          <cell r="AO702">
            <v>0</v>
          </cell>
          <cell r="AQ702">
            <v>0</v>
          </cell>
        </row>
        <row r="703">
          <cell r="A703">
            <v>426</v>
          </cell>
          <cell r="B703" t="str">
            <v>1.2.2</v>
          </cell>
          <cell r="C703" t="str">
            <v>Provide and erect project sign boards as specified</v>
          </cell>
          <cell r="D703" t="str">
            <v>pc</v>
          </cell>
          <cell r="E703">
            <v>0</v>
          </cell>
          <cell r="F703">
            <v>200</v>
          </cell>
          <cell r="G703">
            <v>0</v>
          </cell>
          <cell r="H703">
            <v>2</v>
          </cell>
          <cell r="I703">
            <v>400</v>
          </cell>
          <cell r="J703">
            <v>0</v>
          </cell>
          <cell r="K703">
            <v>0</v>
          </cell>
          <cell r="L703">
            <v>0</v>
          </cell>
          <cell r="M703">
            <v>2</v>
          </cell>
          <cell r="N703">
            <v>200</v>
          </cell>
          <cell r="O703">
            <v>400</v>
          </cell>
          <cell r="P703">
            <v>0</v>
          </cell>
          <cell r="Q703">
            <v>0</v>
          </cell>
          <cell r="R703">
            <v>0</v>
          </cell>
          <cell r="S703">
            <v>0</v>
          </cell>
          <cell r="T703">
            <v>0</v>
          </cell>
          <cell r="U703">
            <v>0</v>
          </cell>
          <cell r="V703">
            <v>2</v>
          </cell>
          <cell r="W703">
            <v>400</v>
          </cell>
          <cell r="AI703">
            <v>0</v>
          </cell>
          <cell r="AK703">
            <v>0</v>
          </cell>
          <cell r="AM703">
            <v>0</v>
          </cell>
          <cell r="AO703">
            <v>0</v>
          </cell>
          <cell r="AQ703">
            <v>0</v>
          </cell>
        </row>
        <row r="704">
          <cell r="A704">
            <v>427</v>
          </cell>
          <cell r="B704" t="str">
            <v>1.2.3</v>
          </cell>
          <cell r="C704" t="str">
            <v>Provision of traffic diversions, road barriers and signage and complying with all requirements of municipal and state authorities required for the implementation of the works</v>
          </cell>
          <cell r="D704" t="str">
            <v>L.S.</v>
          </cell>
          <cell r="E704">
            <v>0</v>
          </cell>
          <cell r="F704">
            <v>2000</v>
          </cell>
          <cell r="G704">
            <v>0</v>
          </cell>
          <cell r="H704">
            <v>1</v>
          </cell>
          <cell r="I704">
            <v>2000</v>
          </cell>
          <cell r="J704">
            <v>0</v>
          </cell>
          <cell r="K704">
            <v>0</v>
          </cell>
          <cell r="L704">
            <v>0</v>
          </cell>
          <cell r="M704">
            <v>1</v>
          </cell>
          <cell r="N704">
            <v>2000</v>
          </cell>
          <cell r="O704">
            <v>2000</v>
          </cell>
          <cell r="P704">
            <v>0.99999999999999989</v>
          </cell>
          <cell r="Q704">
            <v>2000</v>
          </cell>
          <cell r="R704">
            <v>0</v>
          </cell>
          <cell r="S704">
            <v>0</v>
          </cell>
          <cell r="T704">
            <v>0.99999999999999989</v>
          </cell>
          <cell r="U704">
            <v>2000</v>
          </cell>
          <cell r="V704">
            <v>0</v>
          </cell>
          <cell r="W704">
            <v>0</v>
          </cell>
          <cell r="AH704">
            <v>0.3</v>
          </cell>
          <cell r="AI704">
            <v>600</v>
          </cell>
          <cell r="AJ704">
            <v>0.6</v>
          </cell>
          <cell r="AK704">
            <v>1200</v>
          </cell>
          <cell r="AL704">
            <v>0.1</v>
          </cell>
          <cell r="AM704">
            <v>200</v>
          </cell>
          <cell r="AO704">
            <v>0</v>
          </cell>
          <cell r="AQ704">
            <v>0</v>
          </cell>
        </row>
        <row r="705">
          <cell r="A705">
            <v>428</v>
          </cell>
          <cell r="B705" t="str">
            <v>1.2.4</v>
          </cell>
          <cell r="C705" t="str">
            <v>Compliance with all applicable Health and Safety legislation, provision of Health and Safety plan and it's implementation throughout the works</v>
          </cell>
          <cell r="D705" t="str">
            <v>L.S.</v>
          </cell>
          <cell r="E705">
            <v>0</v>
          </cell>
          <cell r="F705">
            <v>500</v>
          </cell>
          <cell r="G705">
            <v>0</v>
          </cell>
          <cell r="H705">
            <v>1</v>
          </cell>
          <cell r="I705">
            <v>500</v>
          </cell>
          <cell r="J705">
            <v>0</v>
          </cell>
          <cell r="K705">
            <v>0</v>
          </cell>
          <cell r="L705">
            <v>0</v>
          </cell>
          <cell r="M705">
            <v>1</v>
          </cell>
          <cell r="N705">
            <v>500</v>
          </cell>
          <cell r="O705">
            <v>500</v>
          </cell>
          <cell r="P705">
            <v>0.99999999999999989</v>
          </cell>
          <cell r="Q705">
            <v>500</v>
          </cell>
          <cell r="R705">
            <v>0</v>
          </cell>
          <cell r="S705">
            <v>0</v>
          </cell>
          <cell r="T705">
            <v>0.99999999999999989</v>
          </cell>
          <cell r="U705">
            <v>500</v>
          </cell>
          <cell r="V705">
            <v>0</v>
          </cell>
          <cell r="W705">
            <v>0</v>
          </cell>
          <cell r="AH705">
            <v>0.3</v>
          </cell>
          <cell r="AI705">
            <v>150</v>
          </cell>
          <cell r="AJ705">
            <v>0.6</v>
          </cell>
          <cell r="AK705">
            <v>300</v>
          </cell>
          <cell r="AL705">
            <v>0.1</v>
          </cell>
          <cell r="AM705">
            <v>50</v>
          </cell>
          <cell r="AO705">
            <v>0</v>
          </cell>
          <cell r="AQ705">
            <v>0</v>
          </cell>
        </row>
        <row r="706">
          <cell r="B706" t="str">
            <v>1.3</v>
          </cell>
          <cell r="C706" t="str">
            <v>Dewatering Equipment</v>
          </cell>
          <cell r="AI706">
            <v>0</v>
          </cell>
          <cell r="AK706">
            <v>0</v>
          </cell>
        </row>
        <row r="707">
          <cell r="A707">
            <v>429</v>
          </cell>
          <cell r="B707" t="str">
            <v>1.3.1</v>
          </cell>
          <cell r="C707" t="str">
            <v>All costs for de-watering equipment for excavations, inlcuding supply, installation, maintenance, de-installation etc.</v>
          </cell>
          <cell r="D707" t="str">
            <v>L.S.</v>
          </cell>
          <cell r="E707">
            <v>0</v>
          </cell>
          <cell r="F707">
            <v>10000</v>
          </cell>
          <cell r="G707">
            <v>0</v>
          </cell>
          <cell r="H707">
            <v>1</v>
          </cell>
          <cell r="I707">
            <v>10000</v>
          </cell>
          <cell r="J707">
            <v>0</v>
          </cell>
          <cell r="K707">
            <v>0</v>
          </cell>
          <cell r="L707">
            <v>0</v>
          </cell>
          <cell r="M707">
            <v>1</v>
          </cell>
          <cell r="N707">
            <v>10000</v>
          </cell>
          <cell r="O707">
            <v>10000</v>
          </cell>
          <cell r="P707">
            <v>0.99999999999999989</v>
          </cell>
          <cell r="Q707">
            <v>10000</v>
          </cell>
          <cell r="R707">
            <v>0</v>
          </cell>
          <cell r="S707">
            <v>0</v>
          </cell>
          <cell r="T707">
            <v>0.99999999999999989</v>
          </cell>
          <cell r="U707">
            <v>10000</v>
          </cell>
          <cell r="V707">
            <v>0</v>
          </cell>
          <cell r="W707">
            <v>0</v>
          </cell>
          <cell r="AH707">
            <v>0.3</v>
          </cell>
          <cell r="AI707">
            <v>3000</v>
          </cell>
          <cell r="AJ707">
            <v>0.6</v>
          </cell>
          <cell r="AK707">
            <v>6000</v>
          </cell>
          <cell r="AL707">
            <v>0.1</v>
          </cell>
          <cell r="AM707">
            <v>1000</v>
          </cell>
          <cell r="AO707">
            <v>0</v>
          </cell>
          <cell r="AQ707">
            <v>0</v>
          </cell>
        </row>
        <row r="708">
          <cell r="B708" t="str">
            <v>2.0</v>
          </cell>
          <cell r="C708" t="str">
            <v>WATER SUPPLY NETWORK</v>
          </cell>
          <cell r="AI708">
            <v>0</v>
          </cell>
          <cell r="AK708">
            <v>0</v>
          </cell>
        </row>
        <row r="709">
          <cell r="C709" t="str">
            <v>The following items combine a variety of works such as earthworks, civil works, supplies, mechanical works for pipe laying, testing, destroying of existing pipes, crossing and reinstatement of other underground communications, etc,…All costs are deemed to</v>
          </cell>
          <cell r="AI709">
            <v>0</v>
          </cell>
          <cell r="AK709">
            <v>0</v>
          </cell>
          <cell r="AM709">
            <v>0</v>
          </cell>
          <cell r="AO709">
            <v>0</v>
          </cell>
          <cell r="AQ709">
            <v>0</v>
          </cell>
        </row>
        <row r="710">
          <cell r="B710" t="str">
            <v>2.1</v>
          </cell>
          <cell r="C710" t="str">
            <v>Surface cutting and reinstatement</v>
          </cell>
          <cell r="AI710">
            <v>0</v>
          </cell>
          <cell r="AK710">
            <v>0</v>
          </cell>
        </row>
        <row r="711">
          <cell r="C711" t="str">
            <v>All works for cutting and excavating surface, to depth of 30cm, and final re-instatement, re-painting road markings, replacing kerb stones etc, including materials etc. Quantities for payment according to trench width as given in standard drawings!</v>
          </cell>
          <cell r="AI711">
            <v>0</v>
          </cell>
          <cell r="AK711">
            <v>0</v>
          </cell>
          <cell r="AM711">
            <v>0</v>
          </cell>
          <cell r="AO711">
            <v>0</v>
          </cell>
          <cell r="AQ711">
            <v>0</v>
          </cell>
        </row>
        <row r="712">
          <cell r="A712">
            <v>430</v>
          </cell>
          <cell r="B712" t="str">
            <v>2.1.1</v>
          </cell>
          <cell r="C712" t="str">
            <v>asphalt</v>
          </cell>
          <cell r="D712" t="str">
            <v>m²</v>
          </cell>
          <cell r="E712">
            <v>0</v>
          </cell>
          <cell r="F712">
            <v>24</v>
          </cell>
          <cell r="G712">
            <v>0</v>
          </cell>
          <cell r="H712">
            <v>3000</v>
          </cell>
          <cell r="I712">
            <v>72000</v>
          </cell>
          <cell r="J712">
            <v>0</v>
          </cell>
          <cell r="K712">
            <v>0</v>
          </cell>
          <cell r="L712">
            <v>0</v>
          </cell>
          <cell r="M712">
            <v>3000</v>
          </cell>
          <cell r="N712">
            <v>24</v>
          </cell>
          <cell r="O712">
            <v>72000</v>
          </cell>
          <cell r="P712">
            <v>2512.84</v>
          </cell>
          <cell r="Q712">
            <v>60308.160000000003</v>
          </cell>
          <cell r="R712">
            <v>30</v>
          </cell>
          <cell r="S712">
            <v>720</v>
          </cell>
          <cell r="T712">
            <v>2542.84</v>
          </cell>
          <cell r="U712">
            <v>61028.160000000003</v>
          </cell>
          <cell r="V712">
            <v>457.15999999999985</v>
          </cell>
          <cell r="W712">
            <v>10971.839999999997</v>
          </cell>
          <cell r="AI712">
            <v>0</v>
          </cell>
          <cell r="AK712">
            <v>0</v>
          </cell>
          <cell r="AL712">
            <v>2512.84</v>
          </cell>
          <cell r="AM712">
            <v>60308.160000000003</v>
          </cell>
          <cell r="AN712">
            <v>30</v>
          </cell>
          <cell r="AO712">
            <v>720</v>
          </cell>
          <cell r="AQ712">
            <v>0</v>
          </cell>
        </row>
        <row r="713">
          <cell r="A713">
            <v>431</v>
          </cell>
          <cell r="B713" t="str">
            <v>2.1.2</v>
          </cell>
          <cell r="C713" t="str">
            <v>concrete</v>
          </cell>
          <cell r="D713" t="str">
            <v>m²</v>
          </cell>
          <cell r="E713">
            <v>0</v>
          </cell>
          <cell r="F713">
            <v>15</v>
          </cell>
          <cell r="G713">
            <v>0</v>
          </cell>
          <cell r="H713">
            <v>100</v>
          </cell>
          <cell r="I713">
            <v>1500</v>
          </cell>
          <cell r="J713">
            <v>0</v>
          </cell>
          <cell r="K713">
            <v>0</v>
          </cell>
          <cell r="L713">
            <v>0</v>
          </cell>
          <cell r="M713">
            <v>100</v>
          </cell>
          <cell r="N713">
            <v>15</v>
          </cell>
          <cell r="O713">
            <v>1500</v>
          </cell>
          <cell r="P713">
            <v>97</v>
          </cell>
          <cell r="Q713">
            <v>1455</v>
          </cell>
          <cell r="R713">
            <v>0</v>
          </cell>
          <cell r="S713">
            <v>0</v>
          </cell>
          <cell r="T713">
            <v>97</v>
          </cell>
          <cell r="U713">
            <v>1455</v>
          </cell>
          <cell r="V713">
            <v>3</v>
          </cell>
          <cell r="W713">
            <v>45</v>
          </cell>
          <cell r="AI713">
            <v>0</v>
          </cell>
          <cell r="AJ713">
            <v>97</v>
          </cell>
          <cell r="AK713">
            <v>1455</v>
          </cell>
          <cell r="AM713">
            <v>0</v>
          </cell>
          <cell r="AO713">
            <v>0</v>
          </cell>
          <cell r="AQ713">
            <v>0</v>
          </cell>
        </row>
        <row r="714">
          <cell r="A714">
            <v>432</v>
          </cell>
          <cell r="B714" t="str">
            <v>2.1.3</v>
          </cell>
          <cell r="C714" t="str">
            <v>gravel or grass</v>
          </cell>
          <cell r="D714" t="str">
            <v>m²</v>
          </cell>
          <cell r="E714">
            <v>0</v>
          </cell>
          <cell r="F714">
            <v>6</v>
          </cell>
          <cell r="G714">
            <v>0</v>
          </cell>
          <cell r="H714">
            <v>5400</v>
          </cell>
          <cell r="I714">
            <v>32400</v>
          </cell>
          <cell r="J714">
            <v>0</v>
          </cell>
          <cell r="K714">
            <v>0</v>
          </cell>
          <cell r="L714">
            <v>0</v>
          </cell>
          <cell r="M714">
            <v>5400</v>
          </cell>
          <cell r="N714">
            <v>6</v>
          </cell>
          <cell r="O714">
            <v>32400</v>
          </cell>
          <cell r="P714">
            <v>5356.15</v>
          </cell>
          <cell r="Q714">
            <v>32136.9</v>
          </cell>
          <cell r="R714">
            <v>0</v>
          </cell>
          <cell r="S714">
            <v>0</v>
          </cell>
          <cell r="T714">
            <v>5356.15</v>
          </cell>
          <cell r="U714">
            <v>32136.9</v>
          </cell>
          <cell r="V714">
            <v>43.850000000000364</v>
          </cell>
          <cell r="W714">
            <v>263.09999999999854</v>
          </cell>
          <cell r="AI714">
            <v>0</v>
          </cell>
          <cell r="AJ714">
            <v>5356.15</v>
          </cell>
          <cell r="AK714">
            <v>32136.9</v>
          </cell>
          <cell r="AM714">
            <v>0</v>
          </cell>
          <cell r="AO714">
            <v>0</v>
          </cell>
          <cell r="AQ714">
            <v>0</v>
          </cell>
        </row>
        <row r="715">
          <cell r="A715">
            <v>433</v>
          </cell>
          <cell r="B715" t="str">
            <v>2.1.4</v>
          </cell>
          <cell r="C715" t="str">
            <v>Artificial surface other than asphalt, concrete or gravel</v>
          </cell>
          <cell r="D715" t="str">
            <v>m²</v>
          </cell>
          <cell r="E715">
            <v>0</v>
          </cell>
          <cell r="F715">
            <v>12</v>
          </cell>
          <cell r="G715">
            <v>0</v>
          </cell>
          <cell r="H715">
            <v>100</v>
          </cell>
          <cell r="I715">
            <v>1200</v>
          </cell>
          <cell r="J715">
            <v>0</v>
          </cell>
          <cell r="K715">
            <v>0</v>
          </cell>
          <cell r="L715">
            <v>0</v>
          </cell>
          <cell r="M715">
            <v>100</v>
          </cell>
          <cell r="N715">
            <v>12</v>
          </cell>
          <cell r="O715">
            <v>1200</v>
          </cell>
          <cell r="P715">
            <v>98.19</v>
          </cell>
          <cell r="Q715">
            <v>1178.28</v>
          </cell>
          <cell r="R715">
            <v>0</v>
          </cell>
          <cell r="S715">
            <v>0</v>
          </cell>
          <cell r="T715">
            <v>98.19</v>
          </cell>
          <cell r="U715">
            <v>1178.28</v>
          </cell>
          <cell r="V715">
            <v>1.8100000000000023</v>
          </cell>
          <cell r="W715">
            <v>21.720000000000027</v>
          </cell>
          <cell r="AI715">
            <v>0</v>
          </cell>
          <cell r="AJ715">
            <v>98.19</v>
          </cell>
          <cell r="AK715">
            <v>1178.28</v>
          </cell>
          <cell r="AM715">
            <v>0</v>
          </cell>
          <cell r="AO715">
            <v>0</v>
          </cell>
          <cell r="AQ715">
            <v>0</v>
          </cell>
        </row>
        <row r="716">
          <cell r="B716" t="str">
            <v>2.2</v>
          </cell>
          <cell r="C716" t="str">
            <v>Trenching and pipe laying</v>
          </cell>
          <cell r="AI716">
            <v>0</v>
          </cell>
          <cell r="AK716">
            <v>0</v>
          </cell>
        </row>
        <row r="717">
          <cell r="C717" t="str">
            <v>Supply and installation of HDPE pipework, including all bends, fittings, specials, warning tapes, testing of pipes as specified, disinfection of pipes; covering also all necessary earthworks such as excavation,backfilling in maximum 30cm layers from/to le</v>
          </cell>
          <cell r="AI717">
            <v>0</v>
          </cell>
          <cell r="AK717">
            <v>0</v>
          </cell>
          <cell r="AM717">
            <v>0</v>
          </cell>
          <cell r="AO717">
            <v>0</v>
          </cell>
          <cell r="AQ717">
            <v>0</v>
          </cell>
        </row>
        <row r="718">
          <cell r="A718">
            <v>434</v>
          </cell>
          <cell r="B718" t="str">
            <v>2.2.0</v>
          </cell>
          <cell r="C718" t="str">
            <v>DN/DO 110</v>
          </cell>
          <cell r="D718" t="str">
            <v>m</v>
          </cell>
          <cell r="E718">
            <v>0</v>
          </cell>
          <cell r="F718">
            <v>22.94</v>
          </cell>
          <cell r="G718">
            <v>0</v>
          </cell>
          <cell r="H718">
            <v>3800</v>
          </cell>
          <cell r="I718">
            <v>87172</v>
          </cell>
          <cell r="J718">
            <v>0</v>
          </cell>
          <cell r="K718">
            <v>0</v>
          </cell>
          <cell r="L718">
            <v>0</v>
          </cell>
          <cell r="M718">
            <v>3800</v>
          </cell>
          <cell r="N718">
            <v>22.94</v>
          </cell>
          <cell r="O718">
            <v>87172</v>
          </cell>
          <cell r="P718">
            <v>3629.06</v>
          </cell>
          <cell r="Q718">
            <v>83250.650000000009</v>
          </cell>
          <cell r="R718">
            <v>0</v>
          </cell>
          <cell r="S718">
            <v>0</v>
          </cell>
          <cell r="T718">
            <v>3629.06</v>
          </cell>
          <cell r="U718">
            <v>83250.650000000009</v>
          </cell>
          <cell r="V718">
            <v>170.94000000000005</v>
          </cell>
          <cell r="W718">
            <v>3921.3499999999913</v>
          </cell>
          <cell r="AH718">
            <v>1562.08</v>
          </cell>
          <cell r="AI718">
            <v>35834.120000000003</v>
          </cell>
          <cell r="AJ718">
            <v>1760.25</v>
          </cell>
          <cell r="AK718">
            <v>40380.14</v>
          </cell>
          <cell r="AL718">
            <v>306.73</v>
          </cell>
          <cell r="AM718">
            <v>7036.39</v>
          </cell>
          <cell r="AO718">
            <v>0</v>
          </cell>
          <cell r="AQ718">
            <v>0</v>
          </cell>
        </row>
        <row r="719">
          <cell r="A719">
            <v>435</v>
          </cell>
          <cell r="B719" t="str">
            <v>2.2.1</v>
          </cell>
          <cell r="C719" t="str">
            <v>DN/DO 160</v>
          </cell>
          <cell r="D719" t="str">
            <v>m</v>
          </cell>
          <cell r="E719">
            <v>0</v>
          </cell>
          <cell r="F719">
            <v>28.19</v>
          </cell>
          <cell r="G719">
            <v>0</v>
          </cell>
          <cell r="H719">
            <v>430</v>
          </cell>
          <cell r="I719">
            <v>12121.7</v>
          </cell>
          <cell r="J719">
            <v>0</v>
          </cell>
          <cell r="K719">
            <v>0</v>
          </cell>
          <cell r="L719">
            <v>0</v>
          </cell>
          <cell r="M719">
            <v>430</v>
          </cell>
          <cell r="N719">
            <v>28.19</v>
          </cell>
          <cell r="O719">
            <v>12121.7</v>
          </cell>
          <cell r="P719">
            <v>162.29000000000002</v>
          </cell>
          <cell r="Q719">
            <v>4574.95</v>
          </cell>
          <cell r="R719">
            <v>0</v>
          </cell>
          <cell r="S719">
            <v>0</v>
          </cell>
          <cell r="T719">
            <v>162.29000000000002</v>
          </cell>
          <cell r="U719">
            <v>4574.95</v>
          </cell>
          <cell r="V719">
            <v>267.70999999999998</v>
          </cell>
          <cell r="W719">
            <v>7546.7500000000009</v>
          </cell>
          <cell r="AI719">
            <v>0</v>
          </cell>
          <cell r="AJ719">
            <v>160.18</v>
          </cell>
          <cell r="AK719">
            <v>4515.47</v>
          </cell>
          <cell r="AL719">
            <v>2.11</v>
          </cell>
          <cell r="AM719">
            <v>59.48</v>
          </cell>
          <cell r="AO719">
            <v>0</v>
          </cell>
          <cell r="AQ719">
            <v>0</v>
          </cell>
        </row>
        <row r="720">
          <cell r="A720">
            <v>436</v>
          </cell>
          <cell r="B720" t="str">
            <v>2.2.2</v>
          </cell>
          <cell r="C720" t="str">
            <v>DN/DO 355</v>
          </cell>
          <cell r="D720" t="str">
            <v>m</v>
          </cell>
          <cell r="E720">
            <v>0</v>
          </cell>
          <cell r="F720">
            <v>55.03</v>
          </cell>
          <cell r="G720">
            <v>0</v>
          </cell>
          <cell r="H720">
            <v>1400</v>
          </cell>
          <cell r="I720">
            <v>77042</v>
          </cell>
          <cell r="J720">
            <v>0</v>
          </cell>
          <cell r="K720">
            <v>0</v>
          </cell>
          <cell r="L720">
            <v>0</v>
          </cell>
          <cell r="M720">
            <v>1400</v>
          </cell>
          <cell r="N720">
            <v>55.03</v>
          </cell>
          <cell r="O720">
            <v>77042</v>
          </cell>
          <cell r="P720">
            <v>1328.09</v>
          </cell>
          <cell r="Q720">
            <v>73084.789999999994</v>
          </cell>
          <cell r="R720">
            <v>0</v>
          </cell>
          <cell r="S720">
            <v>0</v>
          </cell>
          <cell r="T720">
            <v>1328.09</v>
          </cell>
          <cell r="U720">
            <v>73084.789999999994</v>
          </cell>
          <cell r="V720">
            <v>71.910000000000082</v>
          </cell>
          <cell r="W720">
            <v>3957.2100000000064</v>
          </cell>
          <cell r="AH720">
            <v>670.83</v>
          </cell>
          <cell r="AI720">
            <v>36915.769999999997</v>
          </cell>
          <cell r="AJ720">
            <v>560.41999999999996</v>
          </cell>
          <cell r="AK720">
            <v>30839.91</v>
          </cell>
          <cell r="AL720">
            <v>96.84</v>
          </cell>
          <cell r="AM720">
            <v>5329.11</v>
          </cell>
          <cell r="AO720">
            <v>0</v>
          </cell>
          <cell r="AQ720">
            <v>0</v>
          </cell>
        </row>
        <row r="721">
          <cell r="C721" t="str">
            <v>Same as 2.2 but for steel pipes welded, with internal cement lining and external PE coating, including all bends, fittings etc,…</v>
          </cell>
          <cell r="AI721">
            <v>0</v>
          </cell>
          <cell r="AK721">
            <v>0</v>
          </cell>
          <cell r="AM721">
            <v>0</v>
          </cell>
          <cell r="AO721">
            <v>0</v>
          </cell>
          <cell r="AQ721">
            <v>0</v>
          </cell>
        </row>
        <row r="722">
          <cell r="A722">
            <v>437</v>
          </cell>
          <cell r="B722" t="str">
            <v>2.2.12</v>
          </cell>
          <cell r="C722" t="str">
            <v>DN 500</v>
          </cell>
          <cell r="D722" t="str">
            <v>m</v>
          </cell>
          <cell r="E722">
            <v>0</v>
          </cell>
          <cell r="F722">
            <v>149.36000000000001</v>
          </cell>
          <cell r="G722">
            <v>0</v>
          </cell>
          <cell r="H722">
            <v>150</v>
          </cell>
          <cell r="I722">
            <v>22404.000000000004</v>
          </cell>
          <cell r="J722">
            <v>0</v>
          </cell>
          <cell r="K722">
            <v>0</v>
          </cell>
          <cell r="L722">
            <v>0</v>
          </cell>
          <cell r="M722">
            <v>150</v>
          </cell>
          <cell r="N722">
            <v>149.36000000000001</v>
          </cell>
          <cell r="O722">
            <v>22404.000000000004</v>
          </cell>
          <cell r="P722">
            <v>187.64</v>
          </cell>
          <cell r="Q722">
            <v>28025.91</v>
          </cell>
          <cell r="R722">
            <v>0</v>
          </cell>
          <cell r="S722">
            <v>0</v>
          </cell>
          <cell r="T722">
            <v>187.64</v>
          </cell>
          <cell r="U722">
            <v>28025.91</v>
          </cell>
          <cell r="V722">
            <v>-37.639999999999986</v>
          </cell>
          <cell r="W722">
            <v>-5621.9099999999962</v>
          </cell>
          <cell r="AI722">
            <v>0</v>
          </cell>
          <cell r="AJ722">
            <v>144.19</v>
          </cell>
          <cell r="AK722">
            <v>21536.22</v>
          </cell>
          <cell r="AL722">
            <v>43.45</v>
          </cell>
          <cell r="AM722">
            <v>6489.69</v>
          </cell>
          <cell r="AO722">
            <v>0</v>
          </cell>
          <cell r="AQ722">
            <v>0</v>
          </cell>
        </row>
        <row r="723">
          <cell r="B723" t="str">
            <v>2.3</v>
          </cell>
          <cell r="C723" t="str">
            <v xml:space="preserve">Testing, leak detection and repair of existing pipes </v>
          </cell>
          <cell r="AI723">
            <v>0</v>
          </cell>
          <cell r="AK723">
            <v>0</v>
          </cell>
        </row>
        <row r="724">
          <cell r="C724" t="str">
            <v xml:space="preserve">testing and leak detection on existing pipes as specified </v>
          </cell>
          <cell r="AI724">
            <v>0</v>
          </cell>
          <cell r="AK724">
            <v>0</v>
          </cell>
          <cell r="AM724">
            <v>0</v>
          </cell>
          <cell r="AO724">
            <v>0</v>
          </cell>
          <cell r="AQ724">
            <v>0</v>
          </cell>
        </row>
        <row r="725">
          <cell r="B725" t="str">
            <v>2.4</v>
          </cell>
          <cell r="C725" t="str">
            <v>Gate valves</v>
          </cell>
          <cell r="AI725">
            <v>0</v>
          </cell>
          <cell r="AK725">
            <v>0</v>
          </cell>
        </row>
        <row r="726">
          <cell r="C726" t="str">
            <v>Supply and installation underground of Double Flanged Gate Valve, include for all works, rigid spindle with tube, surface box, base plate, indicator plate, corrosion protection etc, .Additional fittings (flange adaptors etc,..) are covered by the items un</v>
          </cell>
          <cell r="AI726">
            <v>0</v>
          </cell>
          <cell r="AK726">
            <v>0</v>
          </cell>
          <cell r="AM726">
            <v>0</v>
          </cell>
          <cell r="AO726">
            <v>0</v>
          </cell>
          <cell r="AQ726">
            <v>0</v>
          </cell>
        </row>
        <row r="727">
          <cell r="A727">
            <v>438</v>
          </cell>
          <cell r="B727" t="str">
            <v>2.4.1</v>
          </cell>
          <cell r="C727" t="str">
            <v>DN 100</v>
          </cell>
          <cell r="D727" t="str">
            <v>pc</v>
          </cell>
          <cell r="E727">
            <v>0</v>
          </cell>
          <cell r="F727">
            <v>132.6</v>
          </cell>
          <cell r="G727">
            <v>0</v>
          </cell>
          <cell r="H727">
            <v>26</v>
          </cell>
          <cell r="I727">
            <v>3447.6</v>
          </cell>
          <cell r="J727">
            <v>0</v>
          </cell>
          <cell r="K727">
            <v>0</v>
          </cell>
          <cell r="L727">
            <v>0</v>
          </cell>
          <cell r="M727">
            <v>26</v>
          </cell>
          <cell r="N727">
            <v>132.6</v>
          </cell>
          <cell r="O727">
            <v>3447.6</v>
          </cell>
          <cell r="P727">
            <v>24</v>
          </cell>
          <cell r="Q727">
            <v>3182.4</v>
          </cell>
          <cell r="R727">
            <v>0</v>
          </cell>
          <cell r="S727">
            <v>0</v>
          </cell>
          <cell r="T727">
            <v>24</v>
          </cell>
          <cell r="U727">
            <v>3182.4</v>
          </cell>
          <cell r="V727">
            <v>2</v>
          </cell>
          <cell r="W727">
            <v>265.19999999999982</v>
          </cell>
          <cell r="AH727">
            <v>6</v>
          </cell>
          <cell r="AI727">
            <v>795.6</v>
          </cell>
          <cell r="AJ727">
            <v>15</v>
          </cell>
          <cell r="AK727">
            <v>1989</v>
          </cell>
          <cell r="AL727">
            <v>3</v>
          </cell>
          <cell r="AM727">
            <v>397.8</v>
          </cell>
          <cell r="AO727">
            <v>0</v>
          </cell>
          <cell r="AQ727">
            <v>0</v>
          </cell>
        </row>
        <row r="728">
          <cell r="A728">
            <v>439</v>
          </cell>
          <cell r="B728" t="str">
            <v>2.4.2</v>
          </cell>
          <cell r="C728" t="str">
            <v>DN 150</v>
          </cell>
          <cell r="D728" t="str">
            <v>pc</v>
          </cell>
          <cell r="E728">
            <v>0</v>
          </cell>
          <cell r="F728">
            <v>191.23</v>
          </cell>
          <cell r="G728">
            <v>0</v>
          </cell>
          <cell r="H728">
            <v>2</v>
          </cell>
          <cell r="I728">
            <v>382.46</v>
          </cell>
          <cell r="J728">
            <v>0</v>
          </cell>
          <cell r="K728">
            <v>0</v>
          </cell>
          <cell r="L728">
            <v>0</v>
          </cell>
          <cell r="M728">
            <v>2</v>
          </cell>
          <cell r="N728">
            <v>191.23</v>
          </cell>
          <cell r="O728">
            <v>382.46</v>
          </cell>
          <cell r="P728">
            <v>1</v>
          </cell>
          <cell r="Q728">
            <v>191.23</v>
          </cell>
          <cell r="R728">
            <v>0</v>
          </cell>
          <cell r="S728">
            <v>0</v>
          </cell>
          <cell r="T728">
            <v>1</v>
          </cell>
          <cell r="U728">
            <v>191.23</v>
          </cell>
          <cell r="V728">
            <v>1</v>
          </cell>
          <cell r="W728">
            <v>191.23</v>
          </cell>
          <cell r="AI728">
            <v>0</v>
          </cell>
          <cell r="AK728">
            <v>0</v>
          </cell>
          <cell r="AL728">
            <v>1</v>
          </cell>
          <cell r="AM728">
            <v>191.23</v>
          </cell>
          <cell r="AO728">
            <v>0</v>
          </cell>
          <cell r="AQ728">
            <v>0</v>
          </cell>
        </row>
        <row r="729">
          <cell r="A729">
            <v>440</v>
          </cell>
          <cell r="B729" t="str">
            <v>2.4.3</v>
          </cell>
          <cell r="C729" t="str">
            <v>DN 300</v>
          </cell>
          <cell r="D729" t="str">
            <v>pc</v>
          </cell>
          <cell r="E729">
            <v>0</v>
          </cell>
          <cell r="F729">
            <v>516</v>
          </cell>
          <cell r="G729">
            <v>0</v>
          </cell>
          <cell r="H729">
            <v>6</v>
          </cell>
          <cell r="I729">
            <v>3096</v>
          </cell>
          <cell r="J729">
            <v>0</v>
          </cell>
          <cell r="K729">
            <v>0</v>
          </cell>
          <cell r="L729">
            <v>0</v>
          </cell>
          <cell r="M729">
            <v>6</v>
          </cell>
          <cell r="N729">
            <v>516</v>
          </cell>
          <cell r="O729">
            <v>3096</v>
          </cell>
          <cell r="P729">
            <v>6</v>
          </cell>
          <cell r="Q729">
            <v>3096</v>
          </cell>
          <cell r="R729">
            <v>0</v>
          </cell>
          <cell r="S729">
            <v>0</v>
          </cell>
          <cell r="T729">
            <v>6</v>
          </cell>
          <cell r="U729">
            <v>3096</v>
          </cell>
          <cell r="V729">
            <v>0</v>
          </cell>
          <cell r="W729">
            <v>0</v>
          </cell>
          <cell r="AI729">
            <v>0</v>
          </cell>
          <cell r="AJ729">
            <v>4</v>
          </cell>
          <cell r="AK729">
            <v>2064</v>
          </cell>
          <cell r="AL729">
            <v>2</v>
          </cell>
          <cell r="AM729">
            <v>1032</v>
          </cell>
          <cell r="AO729">
            <v>0</v>
          </cell>
          <cell r="AQ729">
            <v>0</v>
          </cell>
        </row>
        <row r="730">
          <cell r="B730" t="str">
            <v>2.5</v>
          </cell>
          <cell r="C730" t="str">
            <v>Butterfly valves</v>
          </cell>
          <cell r="AI730">
            <v>0</v>
          </cell>
          <cell r="AK730">
            <v>0</v>
          </cell>
        </row>
        <row r="731">
          <cell r="C731" t="str">
            <v>Supply and installation underground of Double Flanged Butterfly Valve, include for all works, rigid spindle with tube, surface box, base plate, indicator plate, corrosion protection etc, .Additional fittings (flange adaptors etc,..) are covered by the ite</v>
          </cell>
          <cell r="AI731">
            <v>0</v>
          </cell>
          <cell r="AK731">
            <v>0</v>
          </cell>
          <cell r="AM731">
            <v>0</v>
          </cell>
          <cell r="AO731">
            <v>0</v>
          </cell>
          <cell r="AQ731">
            <v>0</v>
          </cell>
        </row>
        <row r="732">
          <cell r="A732">
            <v>441</v>
          </cell>
          <cell r="B732" t="str">
            <v>2.5.1</v>
          </cell>
          <cell r="C732" t="str">
            <v>DN 500</v>
          </cell>
          <cell r="D732" t="str">
            <v>pc</v>
          </cell>
          <cell r="E732">
            <v>0</v>
          </cell>
          <cell r="F732">
            <v>2693</v>
          </cell>
          <cell r="G732">
            <v>0</v>
          </cell>
          <cell r="H732">
            <v>1</v>
          </cell>
          <cell r="I732">
            <v>2693</v>
          </cell>
          <cell r="J732">
            <v>0</v>
          </cell>
          <cell r="K732">
            <v>0</v>
          </cell>
          <cell r="L732">
            <v>0</v>
          </cell>
          <cell r="M732">
            <v>1</v>
          </cell>
          <cell r="N732">
            <v>2693</v>
          </cell>
          <cell r="O732">
            <v>2693</v>
          </cell>
          <cell r="P732">
            <v>1</v>
          </cell>
          <cell r="Q732">
            <v>2693</v>
          </cell>
          <cell r="R732">
            <v>0</v>
          </cell>
          <cell r="S732">
            <v>0</v>
          </cell>
          <cell r="T732">
            <v>1</v>
          </cell>
          <cell r="U732">
            <v>2693</v>
          </cell>
          <cell r="V732">
            <v>0</v>
          </cell>
          <cell r="W732">
            <v>0</v>
          </cell>
          <cell r="AI732">
            <v>0</v>
          </cell>
          <cell r="AJ732">
            <v>1</v>
          </cell>
          <cell r="AK732">
            <v>2693</v>
          </cell>
          <cell r="AM732">
            <v>0</v>
          </cell>
          <cell r="AO732">
            <v>0</v>
          </cell>
          <cell r="AQ732">
            <v>0</v>
          </cell>
        </row>
        <row r="733">
          <cell r="B733" t="str">
            <v>2.6</v>
          </cell>
          <cell r="C733" t="str">
            <v>Air valves</v>
          </cell>
          <cell r="AI733">
            <v>0</v>
          </cell>
          <cell r="AK733">
            <v>0</v>
          </cell>
        </row>
        <row r="734">
          <cell r="C734" t="str">
            <v>Supply and installation of air valves including fittings to connect to transport line, earthworks and civil works (for chambers as required per standard drawings) included</v>
          </cell>
          <cell r="AI734">
            <v>0</v>
          </cell>
          <cell r="AK734">
            <v>0</v>
          </cell>
          <cell r="AM734">
            <v>0</v>
          </cell>
          <cell r="AO734">
            <v>0</v>
          </cell>
          <cell r="AQ734">
            <v>0</v>
          </cell>
        </row>
        <row r="735">
          <cell r="B735" t="str">
            <v>2.7</v>
          </cell>
          <cell r="C735" t="str">
            <v>Pressure reducing and flow limiting valves</v>
          </cell>
          <cell r="AI735">
            <v>0</v>
          </cell>
          <cell r="AK735">
            <v>0</v>
          </cell>
        </row>
        <row r="736">
          <cell r="C736" t="str">
            <v>Supply and installation of pressure reducing (flow limiting) valves in concrete chambers, as per specification in standard drawings, the item covering: 
all civil works (concrete works, earthworks for valves and chamber)
related design (reinforcement draw</v>
          </cell>
          <cell r="AI736">
            <v>0</v>
          </cell>
          <cell r="AK736">
            <v>0</v>
          </cell>
          <cell r="AM736">
            <v>0</v>
          </cell>
          <cell r="AO736">
            <v>0</v>
          </cell>
          <cell r="AQ736">
            <v>0</v>
          </cell>
        </row>
        <row r="737">
          <cell r="B737" t="str">
            <v>2.8</v>
          </cell>
          <cell r="C737" t="str">
            <v>Hydrants</v>
          </cell>
          <cell r="AI737">
            <v>0</v>
          </cell>
          <cell r="AK737">
            <v>0</v>
          </cell>
        </row>
        <row r="738">
          <cell r="A738">
            <v>442</v>
          </cell>
          <cell r="B738" t="str">
            <v>2.8.1</v>
          </cell>
          <cell r="C738" t="str">
            <v>Supply and installation of hydrants (DN 80), including surface box, base plate (in concrete slab if necessary), indicator plate etc., as per specification and drawings; the item also covering the connecting line (DN 80) from the main supply line with nece</v>
          </cell>
          <cell r="D738" t="str">
            <v>pc</v>
          </cell>
          <cell r="E738">
            <v>0</v>
          </cell>
          <cell r="F738">
            <v>883.2</v>
          </cell>
          <cell r="G738">
            <v>0</v>
          </cell>
          <cell r="H738">
            <v>22</v>
          </cell>
          <cell r="I738">
            <v>19430.400000000001</v>
          </cell>
          <cell r="J738">
            <v>0</v>
          </cell>
          <cell r="K738">
            <v>0</v>
          </cell>
          <cell r="L738">
            <v>0</v>
          </cell>
          <cell r="M738">
            <v>22</v>
          </cell>
          <cell r="N738">
            <v>883.2</v>
          </cell>
          <cell r="O738">
            <v>19430.400000000001</v>
          </cell>
          <cell r="P738">
            <v>16</v>
          </cell>
          <cell r="Q738">
            <v>14131.2</v>
          </cell>
          <cell r="R738">
            <v>0</v>
          </cell>
          <cell r="S738">
            <v>0</v>
          </cell>
          <cell r="T738">
            <v>16</v>
          </cell>
          <cell r="U738">
            <v>14131.2</v>
          </cell>
          <cell r="V738">
            <v>6</v>
          </cell>
          <cell r="W738">
            <v>5299.2000000000007</v>
          </cell>
          <cell r="AH738">
            <v>3</v>
          </cell>
          <cell r="AI738">
            <v>2649.6</v>
          </cell>
          <cell r="AJ738">
            <v>12</v>
          </cell>
          <cell r="AK738">
            <v>10598.4</v>
          </cell>
          <cell r="AL738">
            <v>1</v>
          </cell>
          <cell r="AM738">
            <v>883.2</v>
          </cell>
          <cell r="AO738">
            <v>0</v>
          </cell>
          <cell r="AQ738">
            <v>0</v>
          </cell>
        </row>
        <row r="739">
          <cell r="B739" t="str">
            <v>2.9</v>
          </cell>
          <cell r="C739" t="str">
            <v>Zone metering chambers</v>
          </cell>
          <cell r="AI739">
            <v>0</v>
          </cell>
          <cell r="AK739">
            <v>0</v>
          </cell>
        </row>
        <row r="740">
          <cell r="C740" t="str">
            <v>All works for construction of zone metering chamber, including excavation, civil works, supply and placing of reinforced concrete class C30/37, reinstatement of area, structural design and provision of reinforcement drawings, as well as apurtenant mechani</v>
          </cell>
          <cell r="AI740">
            <v>0</v>
          </cell>
          <cell r="AK740">
            <v>0</v>
          </cell>
          <cell r="AM740">
            <v>0</v>
          </cell>
          <cell r="AO740">
            <v>0</v>
          </cell>
          <cell r="AQ740">
            <v>0</v>
          </cell>
        </row>
        <row r="741">
          <cell r="A741">
            <v>443</v>
          </cell>
          <cell r="B741" t="str">
            <v>2.9.1</v>
          </cell>
          <cell r="C741" t="str">
            <v>Metering chamber on DN 500 after connection to DN 800 from Salibauri</v>
          </cell>
          <cell r="D741" t="str">
            <v>pc</v>
          </cell>
          <cell r="E741">
            <v>0</v>
          </cell>
          <cell r="F741">
            <v>8150</v>
          </cell>
          <cell r="G741">
            <v>0</v>
          </cell>
          <cell r="H741">
            <v>1</v>
          </cell>
          <cell r="I741">
            <v>8150</v>
          </cell>
          <cell r="J741">
            <v>0</v>
          </cell>
          <cell r="K741">
            <v>0</v>
          </cell>
          <cell r="L741">
            <v>0</v>
          </cell>
          <cell r="M741">
            <v>1</v>
          </cell>
          <cell r="N741">
            <v>8150</v>
          </cell>
          <cell r="O741">
            <v>8150</v>
          </cell>
          <cell r="P741">
            <v>0</v>
          </cell>
          <cell r="Q741">
            <v>0</v>
          </cell>
          <cell r="R741">
            <v>1</v>
          </cell>
          <cell r="S741">
            <v>8150</v>
          </cell>
          <cell r="T741">
            <v>1</v>
          </cell>
          <cell r="U741">
            <v>8150</v>
          </cell>
          <cell r="V741">
            <v>0</v>
          </cell>
          <cell r="W741">
            <v>0</v>
          </cell>
          <cell r="AI741">
            <v>0</v>
          </cell>
          <cell r="AK741">
            <v>0</v>
          </cell>
          <cell r="AM741">
            <v>0</v>
          </cell>
          <cell r="AN741">
            <v>1</v>
          </cell>
          <cell r="AO741">
            <v>8150</v>
          </cell>
          <cell r="AQ741">
            <v>0</v>
          </cell>
        </row>
        <row r="742">
          <cell r="AI742">
            <v>0</v>
          </cell>
          <cell r="AK742">
            <v>0</v>
          </cell>
          <cell r="AM742">
            <v>0</v>
          </cell>
          <cell r="AO742">
            <v>0</v>
          </cell>
          <cell r="AQ742">
            <v>0</v>
          </cell>
        </row>
        <row r="743">
          <cell r="B743" t="str">
            <v>2.10</v>
          </cell>
          <cell r="C743" t="str">
            <v>Miscellaneous extra works to trenching and pipe laying</v>
          </cell>
          <cell r="AI743">
            <v>0</v>
          </cell>
          <cell r="AK743">
            <v>0</v>
          </cell>
        </row>
        <row r="744">
          <cell r="A744">
            <v>444</v>
          </cell>
          <cell r="B744" t="str">
            <v>2.10.0</v>
          </cell>
          <cell r="C744" t="str">
            <v>Additional underground water meter chambers as specified for house connections, (bulk water meters), used for dead end lines of connected areas not part of Batumi. The item covering all costs for water meter installation set, and manhole incl. cover.</v>
          </cell>
          <cell r="D744" t="str">
            <v>pc</v>
          </cell>
          <cell r="AI744">
            <v>0</v>
          </cell>
          <cell r="AK744">
            <v>0</v>
          </cell>
          <cell r="AM744">
            <v>0</v>
          </cell>
          <cell r="AO744">
            <v>0</v>
          </cell>
          <cell r="AQ744">
            <v>0</v>
          </cell>
        </row>
        <row r="745">
          <cell r="A745">
            <v>445</v>
          </cell>
          <cell r="B745" t="str">
            <v>2.10.1</v>
          </cell>
          <cell r="C745" t="str">
            <v>Extra to item 2.2.0 for railway crossings, including all works as required by the relevant authorities.</v>
          </cell>
          <cell r="D745" t="str">
            <v>pc</v>
          </cell>
          <cell r="AI745">
            <v>0</v>
          </cell>
          <cell r="AK745">
            <v>0</v>
          </cell>
          <cell r="AM745">
            <v>0</v>
          </cell>
          <cell r="AO745">
            <v>0</v>
          </cell>
          <cell r="AQ745">
            <v>0</v>
          </cell>
        </row>
        <row r="746">
          <cell r="A746">
            <v>446</v>
          </cell>
          <cell r="B746" t="str">
            <v>2.10.2</v>
          </cell>
          <cell r="C746" t="str">
            <v xml:space="preserve">Extra to item 2.2.0 for creek crossings, including supply of materials, pipework, fittings, installation etc., </v>
          </cell>
          <cell r="D746" t="str">
            <v>pc</v>
          </cell>
          <cell r="E746">
            <v>0</v>
          </cell>
          <cell r="F746">
            <v>2500</v>
          </cell>
          <cell r="G746">
            <v>0</v>
          </cell>
          <cell r="H746">
            <v>2</v>
          </cell>
          <cell r="I746">
            <v>5000</v>
          </cell>
          <cell r="J746">
            <v>0</v>
          </cell>
          <cell r="K746">
            <v>0</v>
          </cell>
          <cell r="L746">
            <v>0</v>
          </cell>
          <cell r="M746">
            <v>2</v>
          </cell>
          <cell r="N746">
            <v>2500</v>
          </cell>
          <cell r="O746">
            <v>5000</v>
          </cell>
          <cell r="P746">
            <v>0</v>
          </cell>
          <cell r="Q746">
            <v>0</v>
          </cell>
          <cell r="R746">
            <v>0</v>
          </cell>
          <cell r="S746">
            <v>0</v>
          </cell>
          <cell r="T746">
            <v>0</v>
          </cell>
          <cell r="U746">
            <v>0</v>
          </cell>
          <cell r="V746">
            <v>2</v>
          </cell>
          <cell r="W746">
            <v>5000</v>
          </cell>
          <cell r="AI746">
            <v>0</v>
          </cell>
          <cell r="AK746">
            <v>0</v>
          </cell>
          <cell r="AM746">
            <v>0</v>
          </cell>
          <cell r="AO746">
            <v>0</v>
          </cell>
          <cell r="AQ746">
            <v>0</v>
          </cell>
        </row>
        <row r="747">
          <cell r="A747">
            <v>447</v>
          </cell>
          <cell r="B747" t="str">
            <v>2.10.3</v>
          </cell>
          <cell r="C747" t="str">
            <v>Extra to item 2.2.0 for crossing of storm water channel with a width up to 1,2m, including all works and material  as shown on drawings.</v>
          </cell>
          <cell r="D747" t="str">
            <v>pc</v>
          </cell>
          <cell r="E747">
            <v>0</v>
          </cell>
          <cell r="F747">
            <v>5000</v>
          </cell>
          <cell r="G747">
            <v>0</v>
          </cell>
          <cell r="H747">
            <v>12</v>
          </cell>
          <cell r="I747">
            <v>60000</v>
          </cell>
          <cell r="J747">
            <v>0</v>
          </cell>
          <cell r="K747">
            <v>0</v>
          </cell>
          <cell r="L747">
            <v>0</v>
          </cell>
          <cell r="M747">
            <v>12</v>
          </cell>
          <cell r="N747">
            <v>5000</v>
          </cell>
          <cell r="O747">
            <v>60000</v>
          </cell>
          <cell r="P747">
            <v>3</v>
          </cell>
          <cell r="Q747">
            <v>15000</v>
          </cell>
          <cell r="R747">
            <v>0</v>
          </cell>
          <cell r="S747">
            <v>0</v>
          </cell>
          <cell r="T747">
            <v>3</v>
          </cell>
          <cell r="U747">
            <v>15000</v>
          </cell>
          <cell r="V747">
            <v>9</v>
          </cell>
          <cell r="W747">
            <v>45000</v>
          </cell>
          <cell r="AI747">
            <v>0</v>
          </cell>
          <cell r="AJ747">
            <v>3</v>
          </cell>
          <cell r="AK747">
            <v>15000</v>
          </cell>
          <cell r="AM747">
            <v>0</v>
          </cell>
          <cell r="AO747">
            <v>0</v>
          </cell>
          <cell r="AQ747">
            <v>0</v>
          </cell>
        </row>
        <row r="748">
          <cell r="A748">
            <v>448</v>
          </cell>
          <cell r="B748" t="str">
            <v>2.10.4</v>
          </cell>
          <cell r="C748" t="str">
            <v>Extra to item 2.2.0 for crossing of storm water channel with a width of more than 1,2m, including all work and material  as shown on drawings.</v>
          </cell>
          <cell r="D748" t="str">
            <v>pc</v>
          </cell>
          <cell r="E748">
            <v>0</v>
          </cell>
          <cell r="F748">
            <v>6000</v>
          </cell>
          <cell r="G748">
            <v>0</v>
          </cell>
          <cell r="H748">
            <v>7</v>
          </cell>
          <cell r="I748">
            <v>42000</v>
          </cell>
          <cell r="J748">
            <v>0</v>
          </cell>
          <cell r="K748">
            <v>0</v>
          </cell>
          <cell r="L748">
            <v>0</v>
          </cell>
          <cell r="M748">
            <v>7</v>
          </cell>
          <cell r="N748">
            <v>6000</v>
          </cell>
          <cell r="O748">
            <v>42000</v>
          </cell>
          <cell r="P748">
            <v>16</v>
          </cell>
          <cell r="Q748">
            <v>96000</v>
          </cell>
          <cell r="R748">
            <v>0</v>
          </cell>
          <cell r="S748">
            <v>0</v>
          </cell>
          <cell r="T748">
            <v>16</v>
          </cell>
          <cell r="U748">
            <v>96000</v>
          </cell>
          <cell r="V748">
            <v>-9</v>
          </cell>
          <cell r="W748">
            <v>-54000</v>
          </cell>
          <cell r="AH748">
            <v>4</v>
          </cell>
          <cell r="AI748">
            <v>24000</v>
          </cell>
          <cell r="AJ748">
            <v>12</v>
          </cell>
          <cell r="AK748">
            <v>72000</v>
          </cell>
          <cell r="AM748">
            <v>0</v>
          </cell>
          <cell r="AO748">
            <v>0</v>
          </cell>
          <cell r="AQ748">
            <v>0</v>
          </cell>
        </row>
        <row r="749">
          <cell r="A749">
            <v>449</v>
          </cell>
          <cell r="B749" t="str">
            <v>2.10.5</v>
          </cell>
          <cell r="C749" t="str">
            <v xml:space="preserve">Extra to item 2.2.0 for fixing of pipework  to existing small bridges (span not more than 25m), including all fittings, brackets, supports etc., details designed by the contractor. </v>
          </cell>
          <cell r="D749" t="str">
            <v>m</v>
          </cell>
          <cell r="E749">
            <v>0</v>
          </cell>
          <cell r="F749">
            <v>0</v>
          </cell>
          <cell r="G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AI749">
            <v>0</v>
          </cell>
          <cell r="AK749">
            <v>0</v>
          </cell>
          <cell r="AM749">
            <v>0</v>
          </cell>
          <cell r="AO749">
            <v>0</v>
          </cell>
          <cell r="AQ749">
            <v>0</v>
          </cell>
        </row>
        <row r="750">
          <cell r="C750" t="str">
            <v>Particular Items for Contaminated Soil</v>
          </cell>
          <cell r="AI750">
            <v>0</v>
          </cell>
          <cell r="AK750">
            <v>0</v>
          </cell>
        </row>
        <row r="751">
          <cell r="A751">
            <v>450</v>
          </cell>
          <cell r="B751" t="str">
            <v>2.10.7</v>
          </cell>
          <cell r="C751" t="str">
            <v>Extra to Item 2.2 fro wrapping pipes in concrete as specified. Payment per m3 standard drawing dimension</v>
          </cell>
          <cell r="D751" t="str">
            <v>m3</v>
          </cell>
          <cell r="E751">
            <v>0</v>
          </cell>
          <cell r="F751">
            <v>140</v>
          </cell>
          <cell r="G751">
            <v>0</v>
          </cell>
          <cell r="H751">
            <v>200</v>
          </cell>
          <cell r="I751">
            <v>28000</v>
          </cell>
          <cell r="J751">
            <v>0</v>
          </cell>
          <cell r="K751">
            <v>0</v>
          </cell>
          <cell r="L751">
            <v>0</v>
          </cell>
          <cell r="M751">
            <v>200</v>
          </cell>
          <cell r="N751">
            <v>140</v>
          </cell>
          <cell r="O751">
            <v>28000</v>
          </cell>
          <cell r="P751">
            <v>38.630000000000003</v>
          </cell>
          <cell r="Q751">
            <v>5408.2</v>
          </cell>
          <cell r="R751">
            <v>0</v>
          </cell>
          <cell r="S751">
            <v>0</v>
          </cell>
          <cell r="T751">
            <v>38.630000000000003</v>
          </cell>
          <cell r="U751">
            <v>5408.2</v>
          </cell>
          <cell r="V751">
            <v>161.37</v>
          </cell>
          <cell r="W751">
            <v>22591.8</v>
          </cell>
          <cell r="AH751">
            <v>38.630000000000003</v>
          </cell>
          <cell r="AI751">
            <v>5408.2</v>
          </cell>
          <cell r="AK751">
            <v>0</v>
          </cell>
          <cell r="AM751">
            <v>0</v>
          </cell>
          <cell r="AO751">
            <v>0</v>
          </cell>
          <cell r="AQ751">
            <v>0</v>
          </cell>
        </row>
        <row r="752">
          <cell r="A752">
            <v>451</v>
          </cell>
          <cell r="B752" t="str">
            <v>2.10.8</v>
          </cell>
          <cell r="C752" t="str">
            <v>Extra to item 2.2.0 exchange of soil with suitable imported material, only for sections contaminated woth oil, as instructed by Engineer and specified in VO 09. The item includes also transport of contaminated material to dump site as directed by Municipa</v>
          </cell>
          <cell r="D752" t="str">
            <v>m3</v>
          </cell>
          <cell r="E752">
            <v>0</v>
          </cell>
          <cell r="F752">
            <v>45</v>
          </cell>
          <cell r="G752">
            <v>0</v>
          </cell>
          <cell r="H752">
            <v>950</v>
          </cell>
          <cell r="I752">
            <v>42750</v>
          </cell>
          <cell r="J752">
            <v>0</v>
          </cell>
          <cell r="K752">
            <v>0</v>
          </cell>
          <cell r="L752">
            <v>0</v>
          </cell>
          <cell r="M752">
            <v>950</v>
          </cell>
          <cell r="N752">
            <v>45</v>
          </cell>
          <cell r="O752">
            <v>42750</v>
          </cell>
          <cell r="P752">
            <v>627.26</v>
          </cell>
          <cell r="Q752">
            <v>28226.7</v>
          </cell>
          <cell r="R752">
            <v>0</v>
          </cell>
          <cell r="S752">
            <v>0</v>
          </cell>
          <cell r="T752">
            <v>627.26</v>
          </cell>
          <cell r="U752">
            <v>28226.7</v>
          </cell>
          <cell r="V752">
            <v>322.74</v>
          </cell>
          <cell r="W752">
            <v>14523.3</v>
          </cell>
          <cell r="AH752">
            <v>112.49</v>
          </cell>
          <cell r="AI752">
            <v>5062.05</v>
          </cell>
          <cell r="AJ752">
            <v>514.77</v>
          </cell>
          <cell r="AK752">
            <v>23164.65</v>
          </cell>
          <cell r="AM752">
            <v>0</v>
          </cell>
          <cell r="AO752">
            <v>0</v>
          </cell>
          <cell r="AQ752">
            <v>0</v>
          </cell>
        </row>
        <row r="753">
          <cell r="A753">
            <v>452</v>
          </cell>
          <cell r="B753" t="str">
            <v>1.2.5</v>
          </cell>
          <cell r="C753" t="str">
            <v>Extra to item 1.2.4 (General Items)  for working in and with oil contaminated soil, groundwater and existing oil pipes, payable independent from actual degree of contamination</v>
          </cell>
          <cell r="D753" t="str">
            <v>L.S.</v>
          </cell>
          <cell r="E753">
            <v>0</v>
          </cell>
          <cell r="F753">
            <v>220000</v>
          </cell>
          <cell r="G753">
            <v>0</v>
          </cell>
          <cell r="H753">
            <v>1</v>
          </cell>
          <cell r="I753">
            <v>220000</v>
          </cell>
          <cell r="J753">
            <v>0</v>
          </cell>
          <cell r="K753">
            <v>0</v>
          </cell>
          <cell r="L753">
            <v>0</v>
          </cell>
          <cell r="M753">
            <v>1</v>
          </cell>
          <cell r="N753">
            <v>220000</v>
          </cell>
          <cell r="O753">
            <v>220000</v>
          </cell>
          <cell r="P753">
            <v>1</v>
          </cell>
          <cell r="Q753">
            <v>220000</v>
          </cell>
          <cell r="R753">
            <v>0</v>
          </cell>
          <cell r="S753">
            <v>0</v>
          </cell>
          <cell r="T753">
            <v>1</v>
          </cell>
          <cell r="U753">
            <v>220000</v>
          </cell>
          <cell r="V753">
            <v>0</v>
          </cell>
          <cell r="W753">
            <v>0</v>
          </cell>
          <cell r="AH753">
            <v>1</v>
          </cell>
          <cell r="AI753">
            <v>220000</v>
          </cell>
          <cell r="AK753">
            <v>0</v>
          </cell>
          <cell r="AM753">
            <v>0</v>
          </cell>
          <cell r="AO753">
            <v>0</v>
          </cell>
          <cell r="AQ753">
            <v>0</v>
          </cell>
        </row>
        <row r="754">
          <cell r="C754" t="str">
            <v>"Bartskhane" House Connections</v>
          </cell>
          <cell r="AK754">
            <v>0</v>
          </cell>
        </row>
        <row r="755">
          <cell r="B755" t="str">
            <v>3.0</v>
          </cell>
          <cell r="C755" t="str">
            <v>TRENCHING, PIPES AND FITTINGS for HC</v>
          </cell>
          <cell r="AK755">
            <v>0</v>
          </cell>
        </row>
        <row r="756">
          <cell r="C756" t="str">
            <v>The following items combine a variety of works such as earthworks, civil works, supplies, mechanical works for pipe laying, testing, destroying of existing pipes, crossing and reinstatement of other underground communications, etc,…All costs are deemed to</v>
          </cell>
          <cell r="AK756">
            <v>0</v>
          </cell>
          <cell r="AM756">
            <v>0</v>
          </cell>
          <cell r="AO756">
            <v>0</v>
          </cell>
          <cell r="AQ756">
            <v>0</v>
          </cell>
        </row>
        <row r="757">
          <cell r="B757" t="str">
            <v>3.1</v>
          </cell>
          <cell r="C757" t="str">
            <v>Surface cutting and reinstatement for HC</v>
          </cell>
          <cell r="AK757">
            <v>0</v>
          </cell>
        </row>
        <row r="758">
          <cell r="C758" t="str">
            <v>All works for cutting and excavating surface, to depth of 30cm, and final re-instatement, re-painting road markings, replacing kerb stones etc, including materials etc. Quantities for payment according to trench width as given in standard drawings!</v>
          </cell>
          <cell r="AK758">
            <v>0</v>
          </cell>
          <cell r="AM758">
            <v>0</v>
          </cell>
          <cell r="AO758">
            <v>0</v>
          </cell>
          <cell r="AQ758">
            <v>0</v>
          </cell>
        </row>
        <row r="759">
          <cell r="A759">
            <v>453</v>
          </cell>
          <cell r="B759" t="str">
            <v>3.1.1</v>
          </cell>
          <cell r="C759" t="str">
            <v>asphalt</v>
          </cell>
          <cell r="D759" t="str">
            <v>m²</v>
          </cell>
          <cell r="E759">
            <v>0</v>
          </cell>
          <cell r="F759">
            <v>24</v>
          </cell>
          <cell r="G759">
            <v>0</v>
          </cell>
          <cell r="H759">
            <v>1750</v>
          </cell>
          <cell r="I759">
            <v>42000</v>
          </cell>
          <cell r="J759">
            <v>0</v>
          </cell>
          <cell r="K759">
            <v>0</v>
          </cell>
          <cell r="L759">
            <v>0</v>
          </cell>
          <cell r="M759">
            <v>1750</v>
          </cell>
          <cell r="N759">
            <v>24</v>
          </cell>
          <cell r="O759">
            <v>42000</v>
          </cell>
          <cell r="P759">
            <v>884.19</v>
          </cell>
          <cell r="Q759">
            <v>21220.560000000001</v>
          </cell>
          <cell r="R759">
            <v>0</v>
          </cell>
          <cell r="S759">
            <v>0</v>
          </cell>
          <cell r="T759">
            <v>884.19</v>
          </cell>
          <cell r="U759">
            <v>21220.560000000001</v>
          </cell>
          <cell r="V759">
            <v>865.81</v>
          </cell>
          <cell r="W759">
            <v>20779.439999999999</v>
          </cell>
          <cell r="AI759">
            <v>0</v>
          </cell>
          <cell r="AK759">
            <v>0</v>
          </cell>
          <cell r="AL759">
            <v>884.19</v>
          </cell>
          <cell r="AM759">
            <v>21220.560000000001</v>
          </cell>
          <cell r="AO759">
            <v>0</v>
          </cell>
          <cell r="AQ759">
            <v>0</v>
          </cell>
        </row>
        <row r="760">
          <cell r="A760">
            <v>454</v>
          </cell>
          <cell r="B760" t="str">
            <v>3.1.2</v>
          </cell>
          <cell r="C760" t="str">
            <v>concrete</v>
          </cell>
          <cell r="D760" t="str">
            <v>m²</v>
          </cell>
          <cell r="E760">
            <v>0</v>
          </cell>
          <cell r="F760">
            <v>15</v>
          </cell>
          <cell r="G760">
            <v>0</v>
          </cell>
          <cell r="H760">
            <v>100</v>
          </cell>
          <cell r="I760">
            <v>1500</v>
          </cell>
          <cell r="J760">
            <v>0</v>
          </cell>
          <cell r="K760">
            <v>0</v>
          </cell>
          <cell r="L760">
            <v>0</v>
          </cell>
          <cell r="M760">
            <v>100</v>
          </cell>
          <cell r="N760">
            <v>15</v>
          </cell>
          <cell r="O760">
            <v>1500</v>
          </cell>
          <cell r="P760">
            <v>103.06</v>
          </cell>
          <cell r="Q760">
            <v>1545.9</v>
          </cell>
          <cell r="R760">
            <v>0</v>
          </cell>
          <cell r="S760">
            <v>0</v>
          </cell>
          <cell r="T760">
            <v>103.06</v>
          </cell>
          <cell r="U760">
            <v>1545.9</v>
          </cell>
          <cell r="V760">
            <v>-3.0600000000000023</v>
          </cell>
          <cell r="W760">
            <v>-45.900000000000091</v>
          </cell>
          <cell r="AI760">
            <v>0</v>
          </cell>
          <cell r="AJ760">
            <v>103.06</v>
          </cell>
          <cell r="AK760">
            <v>1545.9</v>
          </cell>
          <cell r="AM760">
            <v>0</v>
          </cell>
          <cell r="AO760">
            <v>0</v>
          </cell>
          <cell r="AQ760">
            <v>0</v>
          </cell>
        </row>
        <row r="761">
          <cell r="A761">
            <v>455</v>
          </cell>
          <cell r="B761" t="str">
            <v>3.1.3</v>
          </cell>
          <cell r="C761" t="str">
            <v>gravel or grass</v>
          </cell>
          <cell r="D761" t="str">
            <v>m²</v>
          </cell>
          <cell r="E761">
            <v>0</v>
          </cell>
          <cell r="F761">
            <v>6</v>
          </cell>
          <cell r="G761">
            <v>0</v>
          </cell>
          <cell r="H761">
            <v>3000</v>
          </cell>
          <cell r="I761">
            <v>18000</v>
          </cell>
          <cell r="J761">
            <v>0</v>
          </cell>
          <cell r="K761">
            <v>0</v>
          </cell>
          <cell r="L761">
            <v>0</v>
          </cell>
          <cell r="M761">
            <v>3000</v>
          </cell>
          <cell r="N761">
            <v>6</v>
          </cell>
          <cell r="O761">
            <v>18000</v>
          </cell>
          <cell r="P761">
            <v>2363.9899999999998</v>
          </cell>
          <cell r="Q761">
            <v>14183.94</v>
          </cell>
          <cell r="R761">
            <v>0</v>
          </cell>
          <cell r="S761">
            <v>0</v>
          </cell>
          <cell r="T761">
            <v>2363.9899999999998</v>
          </cell>
          <cell r="U761">
            <v>14183.94</v>
          </cell>
          <cell r="V761">
            <v>636.01000000000022</v>
          </cell>
          <cell r="W761">
            <v>3816.0599999999995</v>
          </cell>
          <cell r="AI761">
            <v>0</v>
          </cell>
          <cell r="AJ761">
            <v>2363.9899999999998</v>
          </cell>
          <cell r="AK761">
            <v>14183.94</v>
          </cell>
          <cell r="AM761">
            <v>0</v>
          </cell>
          <cell r="AO761">
            <v>0</v>
          </cell>
          <cell r="AQ761">
            <v>0</v>
          </cell>
        </row>
        <row r="762">
          <cell r="A762">
            <v>456</v>
          </cell>
          <cell r="B762" t="str">
            <v>3.1.4</v>
          </cell>
          <cell r="C762" t="str">
            <v>Artificial surface other than asphalt, concrete or gravel</v>
          </cell>
          <cell r="D762" t="str">
            <v>m²</v>
          </cell>
          <cell r="E762">
            <v>0</v>
          </cell>
          <cell r="F762">
            <v>12</v>
          </cell>
          <cell r="G762">
            <v>0</v>
          </cell>
          <cell r="H762">
            <v>100</v>
          </cell>
          <cell r="I762">
            <v>1200</v>
          </cell>
          <cell r="J762">
            <v>0</v>
          </cell>
          <cell r="K762">
            <v>0</v>
          </cell>
          <cell r="L762">
            <v>0</v>
          </cell>
          <cell r="M762">
            <v>100</v>
          </cell>
          <cell r="N762">
            <v>12</v>
          </cell>
          <cell r="O762">
            <v>1200</v>
          </cell>
          <cell r="P762">
            <v>78.34</v>
          </cell>
          <cell r="Q762">
            <v>940.08</v>
          </cell>
          <cell r="R762">
            <v>0</v>
          </cell>
          <cell r="S762">
            <v>0</v>
          </cell>
          <cell r="T762">
            <v>78.34</v>
          </cell>
          <cell r="U762">
            <v>940.08</v>
          </cell>
          <cell r="V762">
            <v>21.659999999999997</v>
          </cell>
          <cell r="W762">
            <v>259.91999999999996</v>
          </cell>
          <cell r="AI762">
            <v>0</v>
          </cell>
          <cell r="AJ762">
            <v>78.34</v>
          </cell>
          <cell r="AK762">
            <v>940.08</v>
          </cell>
          <cell r="AM762">
            <v>0</v>
          </cell>
          <cell r="AO762">
            <v>0</v>
          </cell>
          <cell r="AQ762">
            <v>0</v>
          </cell>
        </row>
        <row r="763">
          <cell r="B763" t="str">
            <v>3.2</v>
          </cell>
          <cell r="C763" t="str">
            <v>Trenching and pipe laying for HC</v>
          </cell>
          <cell r="AK763">
            <v>0</v>
          </cell>
        </row>
        <row r="764">
          <cell r="C764" t="str">
            <v>Supply and installation of HDPE pipework, including all bends, fittings, specials, warning tapes, testing of pipes as specified, disinfection of pipes; covering also all necessary earthworks such as excavation,backfilling in maximum 30cm layers from/to le</v>
          </cell>
          <cell r="AI764">
            <v>0</v>
          </cell>
          <cell r="AK764">
            <v>0</v>
          </cell>
          <cell r="AM764">
            <v>0</v>
          </cell>
          <cell r="AO764">
            <v>0</v>
          </cell>
          <cell r="AQ764">
            <v>0</v>
          </cell>
        </row>
        <row r="765">
          <cell r="A765">
            <v>457</v>
          </cell>
          <cell r="B765" t="str">
            <v>3.2.1</v>
          </cell>
          <cell r="C765" t="str">
            <v>DO (DN) 32(25)</v>
          </cell>
          <cell r="D765" t="str">
            <v>m</v>
          </cell>
          <cell r="E765">
            <v>0</v>
          </cell>
          <cell r="F765">
            <v>9.4600000000000009</v>
          </cell>
          <cell r="G765">
            <v>0</v>
          </cell>
          <cell r="H765">
            <v>4600</v>
          </cell>
          <cell r="I765">
            <v>43516.000000000007</v>
          </cell>
          <cell r="J765">
            <v>0</v>
          </cell>
          <cell r="K765">
            <v>0</v>
          </cell>
          <cell r="L765">
            <v>0</v>
          </cell>
          <cell r="M765">
            <v>4600</v>
          </cell>
          <cell r="N765">
            <v>9.4600000000000009</v>
          </cell>
          <cell r="O765">
            <v>43516.000000000007</v>
          </cell>
          <cell r="P765">
            <v>2891.91</v>
          </cell>
          <cell r="Q765">
            <v>27357.47</v>
          </cell>
          <cell r="R765">
            <v>0</v>
          </cell>
          <cell r="S765">
            <v>0</v>
          </cell>
          <cell r="T765">
            <v>2891.91</v>
          </cell>
          <cell r="U765">
            <v>27357.47</v>
          </cell>
          <cell r="V765">
            <v>1708.0900000000001</v>
          </cell>
          <cell r="W765">
            <v>16158.530000000006</v>
          </cell>
          <cell r="AI765">
            <v>0</v>
          </cell>
          <cell r="AJ765">
            <v>1236.42</v>
          </cell>
          <cell r="AK765">
            <v>11696.53</v>
          </cell>
          <cell r="AL765">
            <v>1655.49</v>
          </cell>
          <cell r="AM765">
            <v>15660.94</v>
          </cell>
          <cell r="AO765">
            <v>0</v>
          </cell>
          <cell r="AQ765">
            <v>0</v>
          </cell>
        </row>
        <row r="766">
          <cell r="A766">
            <v>458</v>
          </cell>
          <cell r="B766" t="str">
            <v>3.2.2</v>
          </cell>
          <cell r="C766" t="str">
            <v>DO (DN) 40 (32)</v>
          </cell>
          <cell r="D766" t="str">
            <v>m</v>
          </cell>
          <cell r="E766">
            <v>0</v>
          </cell>
          <cell r="F766">
            <v>11.04</v>
          </cell>
          <cell r="G766">
            <v>0</v>
          </cell>
          <cell r="H766">
            <v>470</v>
          </cell>
          <cell r="I766">
            <v>5188.7999999999993</v>
          </cell>
          <cell r="J766">
            <v>0</v>
          </cell>
          <cell r="K766">
            <v>0</v>
          </cell>
          <cell r="L766">
            <v>0</v>
          </cell>
          <cell r="M766">
            <v>470</v>
          </cell>
          <cell r="N766">
            <v>11.04</v>
          </cell>
          <cell r="O766">
            <v>5188.7999999999993</v>
          </cell>
          <cell r="P766">
            <v>421.29</v>
          </cell>
          <cell r="Q766">
            <v>4651.04</v>
          </cell>
          <cell r="R766">
            <v>0</v>
          </cell>
          <cell r="S766">
            <v>0</v>
          </cell>
          <cell r="T766">
            <v>421.29</v>
          </cell>
          <cell r="U766">
            <v>4651.04</v>
          </cell>
          <cell r="V766">
            <v>48.70999999999998</v>
          </cell>
          <cell r="W766">
            <v>537.75999999999931</v>
          </cell>
          <cell r="AI766">
            <v>0</v>
          </cell>
          <cell r="AJ766">
            <v>91.23</v>
          </cell>
          <cell r="AK766">
            <v>1007.18</v>
          </cell>
          <cell r="AL766">
            <v>330.06</v>
          </cell>
          <cell r="AM766">
            <v>3643.86</v>
          </cell>
          <cell r="AO766">
            <v>0</v>
          </cell>
          <cell r="AQ766">
            <v>0</v>
          </cell>
        </row>
        <row r="767">
          <cell r="A767">
            <v>459</v>
          </cell>
          <cell r="B767" t="str">
            <v>3.2.3</v>
          </cell>
          <cell r="C767" t="str">
            <v>DO (DN) 50 (40)</v>
          </cell>
          <cell r="D767" t="str">
            <v>m</v>
          </cell>
          <cell r="E767">
            <v>0</v>
          </cell>
          <cell r="F767">
            <v>15.78</v>
          </cell>
          <cell r="G767">
            <v>0</v>
          </cell>
          <cell r="H767">
            <v>500</v>
          </cell>
          <cell r="I767">
            <v>7890</v>
          </cell>
          <cell r="J767">
            <v>0</v>
          </cell>
          <cell r="K767">
            <v>0</v>
          </cell>
          <cell r="L767">
            <v>0</v>
          </cell>
          <cell r="M767">
            <v>500</v>
          </cell>
          <cell r="N767">
            <v>15.78</v>
          </cell>
          <cell r="O767">
            <v>7890</v>
          </cell>
          <cell r="P767">
            <v>176.13</v>
          </cell>
          <cell r="Q767">
            <v>2779.33</v>
          </cell>
          <cell r="R767">
            <v>0</v>
          </cell>
          <cell r="S767">
            <v>0</v>
          </cell>
          <cell r="T767">
            <v>176.13</v>
          </cell>
          <cell r="U767">
            <v>2779.33</v>
          </cell>
          <cell r="V767">
            <v>323.87</v>
          </cell>
          <cell r="W767">
            <v>5110.67</v>
          </cell>
          <cell r="AI767">
            <v>0</v>
          </cell>
          <cell r="AJ767">
            <v>8.0299999999999994</v>
          </cell>
          <cell r="AK767">
            <v>126.71</v>
          </cell>
          <cell r="AL767">
            <v>168.1</v>
          </cell>
          <cell r="AM767">
            <v>2652.62</v>
          </cell>
          <cell r="AO767">
            <v>0</v>
          </cell>
          <cell r="AQ767">
            <v>0</v>
          </cell>
        </row>
        <row r="768">
          <cell r="A768">
            <v>460</v>
          </cell>
          <cell r="B768" t="str">
            <v>3.2.4</v>
          </cell>
          <cell r="C768" t="str">
            <v>DO (DN) 63 (50)</v>
          </cell>
          <cell r="D768" t="str">
            <v>m</v>
          </cell>
          <cell r="E768">
            <v>0</v>
          </cell>
          <cell r="F768">
            <v>22.09</v>
          </cell>
          <cell r="G768">
            <v>0</v>
          </cell>
          <cell r="H768">
            <v>430</v>
          </cell>
          <cell r="I768">
            <v>9498.7000000000007</v>
          </cell>
          <cell r="J768">
            <v>0</v>
          </cell>
          <cell r="K768">
            <v>0</v>
          </cell>
          <cell r="L768">
            <v>0</v>
          </cell>
          <cell r="M768">
            <v>430</v>
          </cell>
          <cell r="N768">
            <v>22.09</v>
          </cell>
          <cell r="O768">
            <v>9498.7000000000007</v>
          </cell>
          <cell r="P768">
            <v>589.25</v>
          </cell>
          <cell r="Q768">
            <v>13016.529999999999</v>
          </cell>
          <cell r="R768">
            <v>0</v>
          </cell>
          <cell r="S768">
            <v>0</v>
          </cell>
          <cell r="T768">
            <v>589.25</v>
          </cell>
          <cell r="U768">
            <v>13016.529999999999</v>
          </cell>
          <cell r="V768">
            <v>-159.25</v>
          </cell>
          <cell r="W768">
            <v>-3517.8299999999981</v>
          </cell>
          <cell r="AI768">
            <v>0</v>
          </cell>
          <cell r="AJ768">
            <v>129.91</v>
          </cell>
          <cell r="AK768">
            <v>2869.71</v>
          </cell>
          <cell r="AL768">
            <v>459.34</v>
          </cell>
          <cell r="AM768">
            <v>10146.82</v>
          </cell>
          <cell r="AO768">
            <v>0</v>
          </cell>
          <cell r="AQ768">
            <v>0</v>
          </cell>
        </row>
        <row r="769">
          <cell r="A769">
            <v>461</v>
          </cell>
          <cell r="B769" t="str">
            <v>3.2.5</v>
          </cell>
          <cell r="C769" t="str">
            <v>DO (DN) 75 (65)</v>
          </cell>
          <cell r="D769" t="str">
            <v>m</v>
          </cell>
          <cell r="E769">
            <v>0</v>
          </cell>
          <cell r="F769">
            <v>25.24</v>
          </cell>
          <cell r="G769">
            <v>0</v>
          </cell>
          <cell r="H769">
            <v>200</v>
          </cell>
          <cell r="I769">
            <v>5048</v>
          </cell>
          <cell r="J769">
            <v>0</v>
          </cell>
          <cell r="K769">
            <v>0</v>
          </cell>
          <cell r="L769">
            <v>0</v>
          </cell>
          <cell r="M769">
            <v>200</v>
          </cell>
          <cell r="N769">
            <v>25.24</v>
          </cell>
          <cell r="O769">
            <v>5048</v>
          </cell>
          <cell r="P769">
            <v>126.96</v>
          </cell>
          <cell r="Q769">
            <v>3204.47</v>
          </cell>
          <cell r="R769">
            <v>0</v>
          </cell>
          <cell r="S769">
            <v>0</v>
          </cell>
          <cell r="T769">
            <v>126.96</v>
          </cell>
          <cell r="U769">
            <v>3204.47</v>
          </cell>
          <cell r="V769">
            <v>73.040000000000006</v>
          </cell>
          <cell r="W769">
            <v>1843.5300000000002</v>
          </cell>
          <cell r="AI769">
            <v>0</v>
          </cell>
          <cell r="AK769">
            <v>0</v>
          </cell>
          <cell r="AL769">
            <v>126.96</v>
          </cell>
          <cell r="AM769">
            <v>3204.47</v>
          </cell>
          <cell r="AO769">
            <v>0</v>
          </cell>
          <cell r="AQ769">
            <v>0</v>
          </cell>
        </row>
        <row r="770">
          <cell r="A770">
            <v>462</v>
          </cell>
          <cell r="B770" t="str">
            <v>3.2.6</v>
          </cell>
          <cell r="C770" t="str">
            <v>DO (DN) 90 (80)</v>
          </cell>
          <cell r="D770" t="str">
            <v>m</v>
          </cell>
          <cell r="E770">
            <v>0</v>
          </cell>
          <cell r="F770">
            <v>28.4</v>
          </cell>
          <cell r="G770">
            <v>0</v>
          </cell>
          <cell r="H770">
            <v>100</v>
          </cell>
          <cell r="I770">
            <v>2840</v>
          </cell>
          <cell r="J770">
            <v>0</v>
          </cell>
          <cell r="K770">
            <v>0</v>
          </cell>
          <cell r="L770">
            <v>0</v>
          </cell>
          <cell r="M770">
            <v>100</v>
          </cell>
          <cell r="N770">
            <v>28.4</v>
          </cell>
          <cell r="O770">
            <v>2840</v>
          </cell>
          <cell r="P770">
            <v>114.88</v>
          </cell>
          <cell r="Q770">
            <v>3262.59</v>
          </cell>
          <cell r="R770">
            <v>0</v>
          </cell>
          <cell r="S770">
            <v>0</v>
          </cell>
          <cell r="T770">
            <v>114.88</v>
          </cell>
          <cell r="U770">
            <v>3262.59</v>
          </cell>
          <cell r="V770">
            <v>-14.879999999999995</v>
          </cell>
          <cell r="W770">
            <v>-422.59000000000015</v>
          </cell>
          <cell r="AI770">
            <v>0</v>
          </cell>
          <cell r="AK770">
            <v>0</v>
          </cell>
          <cell r="AL770">
            <v>114.88</v>
          </cell>
          <cell r="AM770">
            <v>3262.59</v>
          </cell>
          <cell r="AO770">
            <v>0</v>
          </cell>
          <cell r="AQ770">
            <v>0</v>
          </cell>
        </row>
        <row r="771">
          <cell r="B771" t="str">
            <v>3.3</v>
          </cell>
          <cell r="C771" t="str">
            <v>Service valves</v>
          </cell>
          <cell r="AK771">
            <v>0</v>
          </cell>
        </row>
        <row r="772">
          <cell r="C772" t="str">
            <v xml:space="preserve">Supply and installation of underground of Double Flanged ("Service") Gate Valve, include for all works, rigid spindle with tube, surface box, base plate, indicator plate, corrosion protection etc, .Additional fittings (flange adaptors etc,..) are covered </v>
          </cell>
          <cell r="AI772">
            <v>0</v>
          </cell>
          <cell r="AK772">
            <v>0</v>
          </cell>
          <cell r="AM772">
            <v>0</v>
          </cell>
          <cell r="AO772">
            <v>0</v>
          </cell>
          <cell r="AQ772">
            <v>0</v>
          </cell>
        </row>
        <row r="773">
          <cell r="A773">
            <v>463</v>
          </cell>
          <cell r="B773" t="str">
            <v>3.3.1</v>
          </cell>
          <cell r="C773" t="str">
            <v>DN 25</v>
          </cell>
          <cell r="D773" t="str">
            <v>pc</v>
          </cell>
          <cell r="E773">
            <v>0</v>
          </cell>
          <cell r="F773">
            <v>153.4</v>
          </cell>
          <cell r="G773">
            <v>0</v>
          </cell>
          <cell r="H773">
            <v>380</v>
          </cell>
          <cell r="I773">
            <v>58292</v>
          </cell>
          <cell r="J773">
            <v>0</v>
          </cell>
          <cell r="K773">
            <v>0</v>
          </cell>
          <cell r="L773">
            <v>0</v>
          </cell>
          <cell r="M773">
            <v>380</v>
          </cell>
          <cell r="N773">
            <v>153.4</v>
          </cell>
          <cell r="O773">
            <v>58292</v>
          </cell>
          <cell r="P773">
            <v>363</v>
          </cell>
          <cell r="Q773">
            <v>55684.2</v>
          </cell>
          <cell r="R773">
            <v>0</v>
          </cell>
          <cell r="S773">
            <v>0</v>
          </cell>
          <cell r="T773">
            <v>363</v>
          </cell>
          <cell r="U773">
            <v>55684.2</v>
          </cell>
          <cell r="V773">
            <v>17</v>
          </cell>
          <cell r="W773">
            <v>2607.8000000000029</v>
          </cell>
          <cell r="AI773">
            <v>0</v>
          </cell>
          <cell r="AJ773">
            <v>167</v>
          </cell>
          <cell r="AK773">
            <v>25617.8</v>
          </cell>
          <cell r="AL773">
            <v>196</v>
          </cell>
          <cell r="AM773">
            <v>30066.400000000001</v>
          </cell>
          <cell r="AO773">
            <v>0</v>
          </cell>
          <cell r="AQ773">
            <v>0</v>
          </cell>
        </row>
        <row r="774">
          <cell r="A774">
            <v>464</v>
          </cell>
          <cell r="B774" t="str">
            <v>3.3.2</v>
          </cell>
          <cell r="C774" t="str">
            <v>DN 32</v>
          </cell>
          <cell r="D774" t="str">
            <v>pc</v>
          </cell>
          <cell r="E774">
            <v>0</v>
          </cell>
          <cell r="F774">
            <v>153.4</v>
          </cell>
          <cell r="G774">
            <v>0</v>
          </cell>
          <cell r="H774">
            <v>40</v>
          </cell>
          <cell r="I774">
            <v>6136</v>
          </cell>
          <cell r="J774">
            <v>0</v>
          </cell>
          <cell r="K774">
            <v>0</v>
          </cell>
          <cell r="L774">
            <v>0</v>
          </cell>
          <cell r="M774">
            <v>40</v>
          </cell>
          <cell r="N774">
            <v>153.4</v>
          </cell>
          <cell r="O774">
            <v>6136</v>
          </cell>
          <cell r="P774">
            <v>37</v>
          </cell>
          <cell r="Q774">
            <v>5675.7999999999993</v>
          </cell>
          <cell r="R774">
            <v>0</v>
          </cell>
          <cell r="S774">
            <v>0</v>
          </cell>
          <cell r="T774">
            <v>37</v>
          </cell>
          <cell r="U774">
            <v>5675.7999999999993</v>
          </cell>
          <cell r="V774">
            <v>3</v>
          </cell>
          <cell r="W774">
            <v>460.20000000000073</v>
          </cell>
          <cell r="AI774">
            <v>0</v>
          </cell>
          <cell r="AJ774">
            <v>14</v>
          </cell>
          <cell r="AK774">
            <v>2147.6</v>
          </cell>
          <cell r="AL774">
            <v>23</v>
          </cell>
          <cell r="AM774">
            <v>3528.2</v>
          </cell>
          <cell r="AO774">
            <v>0</v>
          </cell>
          <cell r="AQ774">
            <v>0</v>
          </cell>
        </row>
        <row r="775">
          <cell r="A775">
            <v>465</v>
          </cell>
          <cell r="B775" t="str">
            <v>3.3.3</v>
          </cell>
          <cell r="C775" t="str">
            <v>DN 40</v>
          </cell>
          <cell r="D775" t="str">
            <v>pc</v>
          </cell>
          <cell r="E775">
            <v>0</v>
          </cell>
          <cell r="F775">
            <v>169</v>
          </cell>
          <cell r="G775">
            <v>0</v>
          </cell>
          <cell r="H775">
            <v>20</v>
          </cell>
          <cell r="I775">
            <v>3380</v>
          </cell>
          <cell r="J775">
            <v>0</v>
          </cell>
          <cell r="K775">
            <v>0</v>
          </cell>
          <cell r="L775">
            <v>0</v>
          </cell>
          <cell r="M775">
            <v>20</v>
          </cell>
          <cell r="N775">
            <v>169</v>
          </cell>
          <cell r="O775">
            <v>3380</v>
          </cell>
          <cell r="P775">
            <v>9</v>
          </cell>
          <cell r="Q775">
            <v>1521</v>
          </cell>
          <cell r="R775">
            <v>0</v>
          </cell>
          <cell r="S775">
            <v>0</v>
          </cell>
          <cell r="T775">
            <v>9</v>
          </cell>
          <cell r="U775">
            <v>1521</v>
          </cell>
          <cell r="V775">
            <v>11</v>
          </cell>
          <cell r="W775">
            <v>1859</v>
          </cell>
          <cell r="AI775">
            <v>0</v>
          </cell>
          <cell r="AJ775">
            <v>2</v>
          </cell>
          <cell r="AK775">
            <v>338</v>
          </cell>
          <cell r="AL775">
            <v>7</v>
          </cell>
          <cell r="AM775">
            <v>1183</v>
          </cell>
          <cell r="AO775">
            <v>0</v>
          </cell>
          <cell r="AQ775">
            <v>0</v>
          </cell>
        </row>
        <row r="776">
          <cell r="A776">
            <v>466</v>
          </cell>
          <cell r="B776" t="str">
            <v>3.3.4</v>
          </cell>
          <cell r="C776" t="str">
            <v>DN 50</v>
          </cell>
          <cell r="D776" t="str">
            <v>pc</v>
          </cell>
          <cell r="E776">
            <v>0</v>
          </cell>
          <cell r="F776">
            <v>195</v>
          </cell>
          <cell r="G776">
            <v>0</v>
          </cell>
          <cell r="H776">
            <v>15</v>
          </cell>
          <cell r="I776">
            <v>2925</v>
          </cell>
          <cell r="J776">
            <v>0</v>
          </cell>
          <cell r="K776">
            <v>0</v>
          </cell>
          <cell r="L776">
            <v>0</v>
          </cell>
          <cell r="M776">
            <v>15</v>
          </cell>
          <cell r="N776">
            <v>195</v>
          </cell>
          <cell r="O776">
            <v>2925</v>
          </cell>
          <cell r="P776">
            <v>14</v>
          </cell>
          <cell r="Q776">
            <v>2730</v>
          </cell>
          <cell r="R776">
            <v>0</v>
          </cell>
          <cell r="S776">
            <v>0</v>
          </cell>
          <cell r="T776">
            <v>14</v>
          </cell>
          <cell r="U776">
            <v>2730</v>
          </cell>
          <cell r="V776">
            <v>1</v>
          </cell>
          <cell r="W776">
            <v>195</v>
          </cell>
          <cell r="AI776">
            <v>0</v>
          </cell>
          <cell r="AJ776">
            <v>2</v>
          </cell>
          <cell r="AK776">
            <v>390</v>
          </cell>
          <cell r="AL776">
            <v>12</v>
          </cell>
          <cell r="AM776">
            <v>2340</v>
          </cell>
          <cell r="AO776">
            <v>0</v>
          </cell>
          <cell r="AQ776">
            <v>0</v>
          </cell>
        </row>
        <row r="777">
          <cell r="A777">
            <v>467</v>
          </cell>
          <cell r="B777" t="str">
            <v>3.3.5</v>
          </cell>
          <cell r="C777" t="str">
            <v>DN 65</v>
          </cell>
          <cell r="D777" t="str">
            <v>pc</v>
          </cell>
          <cell r="E777">
            <v>0</v>
          </cell>
          <cell r="F777">
            <v>237.9</v>
          </cell>
          <cell r="G777">
            <v>0</v>
          </cell>
          <cell r="H777">
            <v>5</v>
          </cell>
          <cell r="I777">
            <v>1189.5</v>
          </cell>
          <cell r="J777">
            <v>0</v>
          </cell>
          <cell r="K777">
            <v>0</v>
          </cell>
          <cell r="L777">
            <v>0</v>
          </cell>
          <cell r="M777">
            <v>5</v>
          </cell>
          <cell r="N777">
            <v>237.9</v>
          </cell>
          <cell r="O777">
            <v>1189.5</v>
          </cell>
          <cell r="P777">
            <v>5</v>
          </cell>
          <cell r="Q777">
            <v>1189.5</v>
          </cell>
          <cell r="R777">
            <v>0</v>
          </cell>
          <cell r="S777">
            <v>0</v>
          </cell>
          <cell r="T777">
            <v>5</v>
          </cell>
          <cell r="U777">
            <v>1189.5</v>
          </cell>
          <cell r="V777">
            <v>0</v>
          </cell>
          <cell r="W777">
            <v>0</v>
          </cell>
          <cell r="AI777">
            <v>0</v>
          </cell>
          <cell r="AK777">
            <v>0</v>
          </cell>
          <cell r="AL777">
            <v>5</v>
          </cell>
          <cell r="AM777">
            <v>1189.5</v>
          </cell>
          <cell r="AO777">
            <v>0</v>
          </cell>
          <cell r="AQ777">
            <v>0</v>
          </cell>
        </row>
        <row r="778">
          <cell r="A778">
            <v>468</v>
          </cell>
          <cell r="B778" t="str">
            <v>3.3.6</v>
          </cell>
          <cell r="C778" t="str">
            <v>DN 80</v>
          </cell>
          <cell r="D778" t="str">
            <v>pc</v>
          </cell>
          <cell r="E778">
            <v>0</v>
          </cell>
          <cell r="F778">
            <v>250.9</v>
          </cell>
          <cell r="G778">
            <v>0</v>
          </cell>
          <cell r="H778">
            <v>2</v>
          </cell>
          <cell r="I778">
            <v>501.8</v>
          </cell>
          <cell r="J778">
            <v>0</v>
          </cell>
          <cell r="K778">
            <v>0</v>
          </cell>
          <cell r="L778">
            <v>0</v>
          </cell>
          <cell r="M778">
            <v>2</v>
          </cell>
          <cell r="N778">
            <v>250.9</v>
          </cell>
          <cell r="O778">
            <v>501.8</v>
          </cell>
          <cell r="P778">
            <v>1</v>
          </cell>
          <cell r="Q778">
            <v>250.9</v>
          </cell>
          <cell r="R778">
            <v>0</v>
          </cell>
          <cell r="S778">
            <v>0</v>
          </cell>
          <cell r="T778">
            <v>1</v>
          </cell>
          <cell r="U778">
            <v>250.9</v>
          </cell>
          <cell r="V778">
            <v>1</v>
          </cell>
          <cell r="W778">
            <v>250.9</v>
          </cell>
          <cell r="AI778">
            <v>0</v>
          </cell>
          <cell r="AK778">
            <v>0</v>
          </cell>
          <cell r="AL778">
            <v>1</v>
          </cell>
          <cell r="AM778">
            <v>250.9</v>
          </cell>
          <cell r="AO778">
            <v>0</v>
          </cell>
          <cell r="AQ778">
            <v>0</v>
          </cell>
        </row>
        <row r="779">
          <cell r="B779" t="str">
            <v>3.4</v>
          </cell>
          <cell r="C779" t="str">
            <v>Pipe saddles or T-pieces</v>
          </cell>
          <cell r="AK779">
            <v>0</v>
          </cell>
        </row>
        <row r="780">
          <cell r="C780" t="str">
            <v>Supply and installation of connections to distribution pipe by T-piece or pipe saddles as specified, include for  all works and fittings; for distribution pipe diameter:</v>
          </cell>
          <cell r="T780">
            <v>0</v>
          </cell>
          <cell r="U780">
            <v>0</v>
          </cell>
          <cell r="AI780">
            <v>0</v>
          </cell>
          <cell r="AK780">
            <v>0</v>
          </cell>
          <cell r="AM780">
            <v>0</v>
          </cell>
          <cell r="AO780">
            <v>0</v>
          </cell>
          <cell r="AQ780">
            <v>0</v>
          </cell>
        </row>
        <row r="781">
          <cell r="A781">
            <v>469</v>
          </cell>
          <cell r="B781" t="str">
            <v>3.4.1</v>
          </cell>
          <cell r="C781" t="str">
            <v>DO 110</v>
          </cell>
          <cell r="D781" t="str">
            <v>pc</v>
          </cell>
          <cell r="E781">
            <v>0</v>
          </cell>
          <cell r="F781">
            <v>45</v>
          </cell>
          <cell r="G781">
            <v>0</v>
          </cell>
          <cell r="H781">
            <v>420</v>
          </cell>
          <cell r="I781">
            <v>18900</v>
          </cell>
          <cell r="J781">
            <v>0</v>
          </cell>
          <cell r="K781">
            <v>0</v>
          </cell>
          <cell r="L781">
            <v>0</v>
          </cell>
          <cell r="M781">
            <v>420</v>
          </cell>
          <cell r="N781">
            <v>45</v>
          </cell>
          <cell r="O781">
            <v>18900</v>
          </cell>
          <cell r="P781">
            <v>375</v>
          </cell>
          <cell r="Q781">
            <v>16875</v>
          </cell>
          <cell r="R781">
            <v>0</v>
          </cell>
          <cell r="S781">
            <v>0</v>
          </cell>
          <cell r="T781">
            <v>375</v>
          </cell>
          <cell r="U781">
            <v>16875</v>
          </cell>
          <cell r="V781">
            <v>45</v>
          </cell>
          <cell r="W781">
            <v>2025</v>
          </cell>
          <cell r="AI781">
            <v>0</v>
          </cell>
          <cell r="AJ781">
            <v>182</v>
          </cell>
          <cell r="AK781">
            <v>8190</v>
          </cell>
          <cell r="AL781">
            <v>193</v>
          </cell>
          <cell r="AM781">
            <v>8685</v>
          </cell>
          <cell r="AO781">
            <v>0</v>
          </cell>
          <cell r="AQ781">
            <v>0</v>
          </cell>
        </row>
        <row r="782">
          <cell r="A782">
            <v>470</v>
          </cell>
          <cell r="B782" t="str">
            <v>3.4.2</v>
          </cell>
          <cell r="C782" t="str">
            <v>DO 160</v>
          </cell>
          <cell r="D782" t="str">
            <v>pc</v>
          </cell>
          <cell r="E782">
            <v>0</v>
          </cell>
          <cell r="F782">
            <v>67</v>
          </cell>
          <cell r="G782">
            <v>0</v>
          </cell>
          <cell r="H782">
            <v>15</v>
          </cell>
          <cell r="I782">
            <v>1005</v>
          </cell>
          <cell r="J782">
            <v>0</v>
          </cell>
          <cell r="K782">
            <v>0</v>
          </cell>
          <cell r="L782">
            <v>0</v>
          </cell>
          <cell r="M782">
            <v>15</v>
          </cell>
          <cell r="N782">
            <v>67</v>
          </cell>
          <cell r="O782">
            <v>1005</v>
          </cell>
          <cell r="P782">
            <v>16</v>
          </cell>
          <cell r="Q782">
            <v>1072</v>
          </cell>
          <cell r="R782">
            <v>0</v>
          </cell>
          <cell r="S782">
            <v>0</v>
          </cell>
          <cell r="T782">
            <v>16</v>
          </cell>
          <cell r="U782">
            <v>1072</v>
          </cell>
          <cell r="V782">
            <v>-1</v>
          </cell>
          <cell r="W782">
            <v>-67</v>
          </cell>
          <cell r="AI782">
            <v>0</v>
          </cell>
          <cell r="AK782">
            <v>0</v>
          </cell>
          <cell r="AL782">
            <v>16</v>
          </cell>
          <cell r="AM782">
            <v>1072</v>
          </cell>
          <cell r="AO782">
            <v>0</v>
          </cell>
          <cell r="AQ782">
            <v>0</v>
          </cell>
        </row>
        <row r="783">
          <cell r="A783">
            <v>471</v>
          </cell>
          <cell r="B783" t="str">
            <v>3.4.5</v>
          </cell>
          <cell r="C783" t="str">
            <v>DO 355</v>
          </cell>
          <cell r="D783" t="str">
            <v>pc</v>
          </cell>
          <cell r="E783">
            <v>0</v>
          </cell>
          <cell r="F783">
            <v>110</v>
          </cell>
          <cell r="G783">
            <v>0</v>
          </cell>
          <cell r="H783">
            <v>35</v>
          </cell>
          <cell r="I783">
            <v>3850</v>
          </cell>
          <cell r="J783">
            <v>0</v>
          </cell>
          <cell r="K783">
            <v>0</v>
          </cell>
          <cell r="L783">
            <v>0</v>
          </cell>
          <cell r="M783">
            <v>35</v>
          </cell>
          <cell r="N783">
            <v>110</v>
          </cell>
          <cell r="O783">
            <v>3850</v>
          </cell>
          <cell r="P783">
            <v>40</v>
          </cell>
          <cell r="Q783">
            <v>4400</v>
          </cell>
          <cell r="R783">
            <v>0</v>
          </cell>
          <cell r="S783">
            <v>0</v>
          </cell>
          <cell r="T783">
            <v>40</v>
          </cell>
          <cell r="U783">
            <v>4400</v>
          </cell>
          <cell r="V783">
            <v>-5</v>
          </cell>
          <cell r="W783">
            <v>-550</v>
          </cell>
          <cell r="AI783">
            <v>0</v>
          </cell>
          <cell r="AJ783">
            <v>3</v>
          </cell>
          <cell r="AK783">
            <v>330</v>
          </cell>
          <cell r="AL783">
            <v>37</v>
          </cell>
          <cell r="AM783">
            <v>4070</v>
          </cell>
          <cell r="AO783">
            <v>0</v>
          </cell>
          <cell r="AQ783">
            <v>0</v>
          </cell>
        </row>
        <row r="784">
          <cell r="B784" t="str">
            <v>3.5</v>
          </cell>
          <cell r="C784" t="str">
            <v>Underground water meter chambers</v>
          </cell>
          <cell r="AI784">
            <v>0</v>
          </cell>
          <cell r="AK784">
            <v>0</v>
          </cell>
        </row>
        <row r="785">
          <cell r="C785" t="str">
            <v xml:space="preserve">Supply and installation of underground water meter chambers, including all (mechanical and earth!) works, fittings, tappers, two valves and other supplies as per standard drawings. The item also including the water meter installation set with water meter </v>
          </cell>
          <cell r="AI785">
            <v>0</v>
          </cell>
          <cell r="AK785">
            <v>0</v>
          </cell>
          <cell r="AM785">
            <v>0</v>
          </cell>
          <cell r="AO785">
            <v>0</v>
          </cell>
          <cell r="AQ785">
            <v>0</v>
          </cell>
        </row>
        <row r="786">
          <cell r="A786">
            <v>472</v>
          </cell>
          <cell r="B786" t="str">
            <v>3.5.1</v>
          </cell>
          <cell r="C786" t="str">
            <v>DN 25</v>
          </cell>
          <cell r="D786" t="str">
            <v>pc</v>
          </cell>
          <cell r="E786">
            <v>0</v>
          </cell>
          <cell r="F786">
            <v>650</v>
          </cell>
          <cell r="G786">
            <v>0</v>
          </cell>
          <cell r="H786">
            <v>1</v>
          </cell>
          <cell r="I786">
            <v>650</v>
          </cell>
          <cell r="J786">
            <v>0</v>
          </cell>
          <cell r="K786">
            <v>0</v>
          </cell>
          <cell r="L786">
            <v>0</v>
          </cell>
          <cell r="M786">
            <v>1</v>
          </cell>
          <cell r="N786">
            <v>650</v>
          </cell>
          <cell r="O786">
            <v>650</v>
          </cell>
          <cell r="P786">
            <v>3</v>
          </cell>
          <cell r="Q786">
            <v>1950</v>
          </cell>
          <cell r="R786">
            <v>0</v>
          </cell>
          <cell r="S786">
            <v>0</v>
          </cell>
          <cell r="T786">
            <v>3</v>
          </cell>
          <cell r="U786">
            <v>1950</v>
          </cell>
          <cell r="V786">
            <v>-2</v>
          </cell>
          <cell r="W786">
            <v>-1300</v>
          </cell>
          <cell r="AI786">
            <v>0</v>
          </cell>
          <cell r="AJ786">
            <v>1</v>
          </cell>
          <cell r="AK786">
            <v>650</v>
          </cell>
          <cell r="AL786">
            <v>2</v>
          </cell>
          <cell r="AM786">
            <v>1300</v>
          </cell>
          <cell r="AO786">
            <v>0</v>
          </cell>
          <cell r="AQ786">
            <v>0</v>
          </cell>
        </row>
        <row r="787">
          <cell r="A787">
            <v>473</v>
          </cell>
          <cell r="B787" t="str">
            <v>3.5.2</v>
          </cell>
          <cell r="C787" t="str">
            <v>DN 32</v>
          </cell>
          <cell r="D787" t="str">
            <v>pc</v>
          </cell>
          <cell r="E787">
            <v>0</v>
          </cell>
          <cell r="F787">
            <v>674</v>
          </cell>
          <cell r="G787">
            <v>0</v>
          </cell>
          <cell r="H787">
            <v>3</v>
          </cell>
          <cell r="I787">
            <v>2022</v>
          </cell>
          <cell r="J787">
            <v>0</v>
          </cell>
          <cell r="K787">
            <v>0</v>
          </cell>
          <cell r="L787">
            <v>0</v>
          </cell>
          <cell r="M787">
            <v>3</v>
          </cell>
          <cell r="N787">
            <v>674</v>
          </cell>
          <cell r="O787">
            <v>2022</v>
          </cell>
          <cell r="P787">
            <v>1</v>
          </cell>
          <cell r="Q787">
            <v>674</v>
          </cell>
          <cell r="R787">
            <v>0</v>
          </cell>
          <cell r="S787">
            <v>0</v>
          </cell>
          <cell r="T787">
            <v>1</v>
          </cell>
          <cell r="U787">
            <v>674</v>
          </cell>
          <cell r="V787">
            <v>2</v>
          </cell>
          <cell r="W787">
            <v>1348</v>
          </cell>
          <cell r="AI787">
            <v>0</v>
          </cell>
          <cell r="AK787">
            <v>0</v>
          </cell>
          <cell r="AL787">
            <v>1</v>
          </cell>
          <cell r="AM787">
            <v>674</v>
          </cell>
          <cell r="AO787">
            <v>0</v>
          </cell>
          <cell r="AQ787">
            <v>0</v>
          </cell>
        </row>
        <row r="788">
          <cell r="A788">
            <v>474</v>
          </cell>
          <cell r="B788" t="str">
            <v>3.5.3</v>
          </cell>
          <cell r="C788" t="str">
            <v>DN 40</v>
          </cell>
          <cell r="D788" t="str">
            <v>pc</v>
          </cell>
          <cell r="E788">
            <v>0</v>
          </cell>
          <cell r="F788">
            <v>690</v>
          </cell>
          <cell r="G788">
            <v>0</v>
          </cell>
          <cell r="H788">
            <v>3</v>
          </cell>
          <cell r="I788">
            <v>2070</v>
          </cell>
          <cell r="J788">
            <v>0</v>
          </cell>
          <cell r="K788">
            <v>0</v>
          </cell>
          <cell r="L788">
            <v>0</v>
          </cell>
          <cell r="M788">
            <v>3</v>
          </cell>
          <cell r="N788">
            <v>690</v>
          </cell>
          <cell r="O788">
            <v>2070</v>
          </cell>
          <cell r="P788">
            <v>3</v>
          </cell>
          <cell r="Q788">
            <v>2070</v>
          </cell>
          <cell r="R788">
            <v>0</v>
          </cell>
          <cell r="S788">
            <v>0</v>
          </cell>
          <cell r="T788">
            <v>3</v>
          </cell>
          <cell r="U788">
            <v>2070</v>
          </cell>
          <cell r="V788">
            <v>0</v>
          </cell>
          <cell r="W788">
            <v>0</v>
          </cell>
          <cell r="AI788">
            <v>0</v>
          </cell>
          <cell r="AJ788">
            <v>2</v>
          </cell>
          <cell r="AK788">
            <v>1380</v>
          </cell>
          <cell r="AL788">
            <v>1</v>
          </cell>
          <cell r="AM788">
            <v>690</v>
          </cell>
          <cell r="AO788">
            <v>0</v>
          </cell>
          <cell r="AQ788">
            <v>0</v>
          </cell>
        </row>
        <row r="789">
          <cell r="A789">
            <v>475</v>
          </cell>
          <cell r="B789" t="str">
            <v>3.5.4</v>
          </cell>
          <cell r="C789" t="str">
            <v>DN 50</v>
          </cell>
          <cell r="D789" t="str">
            <v>pc</v>
          </cell>
          <cell r="E789">
            <v>0</v>
          </cell>
          <cell r="F789">
            <v>725</v>
          </cell>
          <cell r="G789">
            <v>0</v>
          </cell>
          <cell r="H789">
            <v>3</v>
          </cell>
          <cell r="I789">
            <v>2175</v>
          </cell>
          <cell r="J789">
            <v>0</v>
          </cell>
          <cell r="K789">
            <v>0</v>
          </cell>
          <cell r="L789">
            <v>0</v>
          </cell>
          <cell r="M789">
            <v>3</v>
          </cell>
          <cell r="N789">
            <v>725</v>
          </cell>
          <cell r="O789">
            <v>2175</v>
          </cell>
          <cell r="P789">
            <v>13</v>
          </cell>
          <cell r="Q789">
            <v>9425</v>
          </cell>
          <cell r="R789">
            <v>0</v>
          </cell>
          <cell r="S789">
            <v>0</v>
          </cell>
          <cell r="T789">
            <v>13</v>
          </cell>
          <cell r="U789">
            <v>9425</v>
          </cell>
          <cell r="V789">
            <v>-10</v>
          </cell>
          <cell r="W789">
            <v>-7250</v>
          </cell>
          <cell r="AI789">
            <v>0</v>
          </cell>
          <cell r="AJ789">
            <v>7</v>
          </cell>
          <cell r="AK789">
            <v>5075</v>
          </cell>
          <cell r="AL789">
            <v>6</v>
          </cell>
          <cell r="AM789">
            <v>4350</v>
          </cell>
          <cell r="AO789">
            <v>0</v>
          </cell>
          <cell r="AQ789">
            <v>0</v>
          </cell>
        </row>
        <row r="790">
          <cell r="A790">
            <v>476</v>
          </cell>
          <cell r="B790" t="str">
            <v>3.5.5</v>
          </cell>
          <cell r="C790" t="str">
            <v>DN 80</v>
          </cell>
          <cell r="D790" t="str">
            <v>pc</v>
          </cell>
          <cell r="E790">
            <v>0</v>
          </cell>
          <cell r="F790">
            <v>906.25</v>
          </cell>
          <cell r="G790">
            <v>0</v>
          </cell>
          <cell r="H790">
            <v>3</v>
          </cell>
          <cell r="I790">
            <v>2718.75</v>
          </cell>
          <cell r="J790">
            <v>0</v>
          </cell>
          <cell r="K790">
            <v>0</v>
          </cell>
          <cell r="L790">
            <v>0</v>
          </cell>
          <cell r="M790">
            <v>3</v>
          </cell>
          <cell r="N790">
            <v>906.25</v>
          </cell>
          <cell r="O790">
            <v>2718.75</v>
          </cell>
          <cell r="P790">
            <v>0</v>
          </cell>
          <cell r="Q790">
            <v>0</v>
          </cell>
          <cell r="R790">
            <v>0</v>
          </cell>
          <cell r="S790">
            <v>0</v>
          </cell>
          <cell r="T790">
            <v>0</v>
          </cell>
          <cell r="U790">
            <v>0</v>
          </cell>
          <cell r="V790">
            <v>3</v>
          </cell>
          <cell r="W790">
            <v>2718.75</v>
          </cell>
          <cell r="AI790">
            <v>0</v>
          </cell>
          <cell r="AK790">
            <v>0</v>
          </cell>
          <cell r="AM790">
            <v>0</v>
          </cell>
          <cell r="AO790">
            <v>0</v>
          </cell>
          <cell r="AQ790">
            <v>0</v>
          </cell>
        </row>
        <row r="791">
          <cell r="B791" t="str">
            <v>3.6</v>
          </cell>
          <cell r="C791" t="str">
            <v>Wall mounted  water meter boxes</v>
          </cell>
          <cell r="AI791">
            <v>0</v>
          </cell>
          <cell r="AK791">
            <v>0</v>
          </cell>
        </row>
        <row r="792">
          <cell r="C792" t="str">
            <v>Supply and installation of wall mounted water meter boxes as specified, including all fixing works and material, the item also including two valves, necessary thread adapters, the water meter installation set with back flow preventor and water meter subst</v>
          </cell>
          <cell r="AI792">
            <v>0</v>
          </cell>
          <cell r="AK792">
            <v>0</v>
          </cell>
          <cell r="AM792">
            <v>0</v>
          </cell>
          <cell r="AO792">
            <v>0</v>
          </cell>
          <cell r="AQ792">
            <v>0</v>
          </cell>
        </row>
        <row r="793">
          <cell r="C793" t="str">
            <v>(Single Water Meter Boxes)</v>
          </cell>
          <cell r="AI793">
            <v>0</v>
          </cell>
          <cell r="AK793">
            <v>0</v>
          </cell>
          <cell r="AM793">
            <v>0</v>
          </cell>
          <cell r="AO793">
            <v>0</v>
          </cell>
          <cell r="AQ793">
            <v>0</v>
          </cell>
        </row>
        <row r="794">
          <cell r="A794">
            <v>477</v>
          </cell>
          <cell r="B794" t="str">
            <v>3.6.0</v>
          </cell>
          <cell r="C794" t="str">
            <v>DN 15</v>
          </cell>
          <cell r="D794" t="str">
            <v>pc</v>
          </cell>
          <cell r="E794">
            <v>0</v>
          </cell>
          <cell r="F794">
            <v>150</v>
          </cell>
          <cell r="G794">
            <v>0</v>
          </cell>
          <cell r="H794">
            <v>400</v>
          </cell>
          <cell r="I794">
            <v>60000</v>
          </cell>
          <cell r="J794">
            <v>0</v>
          </cell>
          <cell r="K794">
            <v>0</v>
          </cell>
          <cell r="L794">
            <v>0</v>
          </cell>
          <cell r="M794">
            <v>400</v>
          </cell>
          <cell r="N794">
            <v>150</v>
          </cell>
          <cell r="O794">
            <v>60000</v>
          </cell>
          <cell r="P794">
            <v>356</v>
          </cell>
          <cell r="Q794">
            <v>53400</v>
          </cell>
          <cell r="R794">
            <v>0</v>
          </cell>
          <cell r="S794">
            <v>0</v>
          </cell>
          <cell r="T794">
            <v>356</v>
          </cell>
          <cell r="U794">
            <v>53400</v>
          </cell>
          <cell r="V794">
            <v>44</v>
          </cell>
          <cell r="W794">
            <v>6600</v>
          </cell>
          <cell r="AI794">
            <v>0</v>
          </cell>
          <cell r="AJ794">
            <v>128</v>
          </cell>
          <cell r="AK794">
            <v>19200</v>
          </cell>
          <cell r="AL794">
            <v>228</v>
          </cell>
          <cell r="AM794">
            <v>34200</v>
          </cell>
          <cell r="AO794">
            <v>0</v>
          </cell>
          <cell r="AQ794">
            <v>0</v>
          </cell>
        </row>
        <row r="795">
          <cell r="A795">
            <v>478</v>
          </cell>
          <cell r="B795" t="str">
            <v>3.6.1</v>
          </cell>
          <cell r="C795" t="str">
            <v>DN 25</v>
          </cell>
          <cell r="D795" t="str">
            <v>pc</v>
          </cell>
          <cell r="E795">
            <v>0</v>
          </cell>
          <cell r="F795">
            <v>150</v>
          </cell>
          <cell r="G795">
            <v>0</v>
          </cell>
          <cell r="H795">
            <v>10</v>
          </cell>
          <cell r="I795">
            <v>1500</v>
          </cell>
          <cell r="J795">
            <v>0</v>
          </cell>
          <cell r="K795">
            <v>0</v>
          </cell>
          <cell r="L795">
            <v>0</v>
          </cell>
          <cell r="M795">
            <v>10</v>
          </cell>
          <cell r="N795">
            <v>150</v>
          </cell>
          <cell r="O795">
            <v>1500</v>
          </cell>
          <cell r="P795">
            <v>0</v>
          </cell>
          <cell r="Q795">
            <v>0</v>
          </cell>
          <cell r="R795">
            <v>0</v>
          </cell>
          <cell r="S795">
            <v>0</v>
          </cell>
          <cell r="T795">
            <v>0</v>
          </cell>
          <cell r="U795">
            <v>0</v>
          </cell>
          <cell r="V795">
            <v>10</v>
          </cell>
          <cell r="W795">
            <v>1500</v>
          </cell>
          <cell r="AI795">
            <v>0</v>
          </cell>
          <cell r="AK795">
            <v>0</v>
          </cell>
          <cell r="AM795">
            <v>0</v>
          </cell>
          <cell r="AO795">
            <v>0</v>
          </cell>
          <cell r="AQ795">
            <v>0</v>
          </cell>
        </row>
        <row r="796">
          <cell r="A796">
            <v>479</v>
          </cell>
          <cell r="B796" t="str">
            <v>3.6.2</v>
          </cell>
          <cell r="C796" t="str">
            <v>DN 32</v>
          </cell>
          <cell r="D796" t="str">
            <v>pc</v>
          </cell>
          <cell r="E796">
            <v>0</v>
          </cell>
          <cell r="F796">
            <v>160</v>
          </cell>
          <cell r="G796">
            <v>0</v>
          </cell>
          <cell r="H796">
            <v>12</v>
          </cell>
          <cell r="I796">
            <v>1920</v>
          </cell>
          <cell r="J796">
            <v>0</v>
          </cell>
          <cell r="K796">
            <v>0</v>
          </cell>
          <cell r="L796">
            <v>0</v>
          </cell>
          <cell r="M796">
            <v>12</v>
          </cell>
          <cell r="N796">
            <v>160</v>
          </cell>
          <cell r="O796">
            <v>1920</v>
          </cell>
          <cell r="P796">
            <v>0</v>
          </cell>
          <cell r="Q796">
            <v>0</v>
          </cell>
          <cell r="R796">
            <v>0</v>
          </cell>
          <cell r="S796">
            <v>0</v>
          </cell>
          <cell r="T796">
            <v>0</v>
          </cell>
          <cell r="U796">
            <v>0</v>
          </cell>
          <cell r="V796">
            <v>12</v>
          </cell>
          <cell r="W796">
            <v>1920</v>
          </cell>
          <cell r="AI796">
            <v>0</v>
          </cell>
          <cell r="AK796">
            <v>0</v>
          </cell>
          <cell r="AM796">
            <v>0</v>
          </cell>
          <cell r="AO796">
            <v>0</v>
          </cell>
          <cell r="AQ796">
            <v>0</v>
          </cell>
        </row>
        <row r="797">
          <cell r="A797">
            <v>480</v>
          </cell>
          <cell r="B797" t="str">
            <v>3.6.3</v>
          </cell>
          <cell r="C797" t="str">
            <v>DN 40</v>
          </cell>
          <cell r="D797" t="str">
            <v>pc</v>
          </cell>
          <cell r="E797">
            <v>0</v>
          </cell>
          <cell r="F797">
            <v>170</v>
          </cell>
          <cell r="G797">
            <v>0</v>
          </cell>
          <cell r="H797">
            <v>2</v>
          </cell>
          <cell r="I797">
            <v>340</v>
          </cell>
          <cell r="J797">
            <v>0</v>
          </cell>
          <cell r="K797">
            <v>0</v>
          </cell>
          <cell r="L797">
            <v>0</v>
          </cell>
          <cell r="M797">
            <v>2</v>
          </cell>
          <cell r="N797">
            <v>170</v>
          </cell>
          <cell r="O797">
            <v>340</v>
          </cell>
          <cell r="P797">
            <v>0</v>
          </cell>
          <cell r="Q797">
            <v>0</v>
          </cell>
          <cell r="R797">
            <v>0</v>
          </cell>
          <cell r="S797">
            <v>0</v>
          </cell>
          <cell r="T797">
            <v>0</v>
          </cell>
          <cell r="U797">
            <v>0</v>
          </cell>
          <cell r="V797">
            <v>2</v>
          </cell>
          <cell r="W797">
            <v>340</v>
          </cell>
          <cell r="AI797">
            <v>0</v>
          </cell>
          <cell r="AK797">
            <v>0</v>
          </cell>
          <cell r="AM797">
            <v>0</v>
          </cell>
          <cell r="AO797">
            <v>0</v>
          </cell>
          <cell r="AQ797">
            <v>0</v>
          </cell>
        </row>
        <row r="798">
          <cell r="A798">
            <v>481</v>
          </cell>
          <cell r="B798" t="str">
            <v>3.6.4</v>
          </cell>
          <cell r="C798" t="str">
            <v>DN 50</v>
          </cell>
          <cell r="D798" t="str">
            <v>pc</v>
          </cell>
          <cell r="E798">
            <v>0</v>
          </cell>
          <cell r="F798">
            <v>190</v>
          </cell>
          <cell r="G798">
            <v>0</v>
          </cell>
          <cell r="H798">
            <v>5</v>
          </cell>
          <cell r="I798">
            <v>950</v>
          </cell>
          <cell r="J798">
            <v>0</v>
          </cell>
          <cell r="K798">
            <v>0</v>
          </cell>
          <cell r="L798">
            <v>0</v>
          </cell>
          <cell r="M798">
            <v>5</v>
          </cell>
          <cell r="N798">
            <v>190</v>
          </cell>
          <cell r="O798">
            <v>950</v>
          </cell>
          <cell r="P798">
            <v>0</v>
          </cell>
          <cell r="Q798">
            <v>0</v>
          </cell>
          <cell r="R798">
            <v>0</v>
          </cell>
          <cell r="S798">
            <v>0</v>
          </cell>
          <cell r="T798">
            <v>0</v>
          </cell>
          <cell r="U798">
            <v>0</v>
          </cell>
          <cell r="V798">
            <v>5</v>
          </cell>
          <cell r="W798">
            <v>950</v>
          </cell>
          <cell r="AI798">
            <v>0</v>
          </cell>
          <cell r="AK798">
            <v>0</v>
          </cell>
          <cell r="AM798">
            <v>0</v>
          </cell>
          <cell r="AO798">
            <v>0</v>
          </cell>
          <cell r="AQ798">
            <v>0</v>
          </cell>
        </row>
        <row r="799">
          <cell r="C799" t="str">
            <v>Multi Meter boxes</v>
          </cell>
          <cell r="AI799">
            <v>0</v>
          </cell>
          <cell r="AK799">
            <v>0</v>
          </cell>
        </row>
        <row r="800">
          <cell r="C800" t="str">
            <v>Multi-Water Meter Housing Boxes including installation manifold for 5 water meters as specified. The boxes and installation manifold suitable for up to 5 water meters,  water tight, lockable, incl. ISO plug in fittings for incoming feeder pipe and up to 5</v>
          </cell>
          <cell r="AI800">
            <v>0</v>
          </cell>
          <cell r="AK800">
            <v>0</v>
          </cell>
        </row>
        <row r="801">
          <cell r="A801">
            <v>482</v>
          </cell>
          <cell r="B801" t="str">
            <v>3.6.6</v>
          </cell>
          <cell r="C801" t="str">
            <v>For 4 Meters  DN 15 in box</v>
          </cell>
          <cell r="D801" t="str">
            <v>pc</v>
          </cell>
          <cell r="E801">
            <v>0</v>
          </cell>
          <cell r="F801">
            <v>395</v>
          </cell>
          <cell r="G801">
            <v>0</v>
          </cell>
          <cell r="H801">
            <v>5</v>
          </cell>
          <cell r="I801">
            <v>1975</v>
          </cell>
          <cell r="J801">
            <v>0</v>
          </cell>
          <cell r="K801">
            <v>0</v>
          </cell>
          <cell r="L801">
            <v>0</v>
          </cell>
          <cell r="M801">
            <v>5</v>
          </cell>
          <cell r="N801">
            <v>395</v>
          </cell>
          <cell r="O801">
            <v>1975</v>
          </cell>
          <cell r="P801">
            <v>1</v>
          </cell>
          <cell r="Q801">
            <v>395</v>
          </cell>
          <cell r="R801">
            <v>0</v>
          </cell>
          <cell r="S801">
            <v>0</v>
          </cell>
          <cell r="T801">
            <v>1</v>
          </cell>
          <cell r="U801">
            <v>395</v>
          </cell>
          <cell r="V801">
            <v>4</v>
          </cell>
          <cell r="W801">
            <v>1580</v>
          </cell>
          <cell r="AI801">
            <v>0</v>
          </cell>
          <cell r="AK801">
            <v>0</v>
          </cell>
          <cell r="AL801">
            <v>1</v>
          </cell>
          <cell r="AM801">
            <v>395</v>
          </cell>
          <cell r="AO801">
            <v>0</v>
          </cell>
          <cell r="AQ801">
            <v>0</v>
          </cell>
        </row>
        <row r="802">
          <cell r="A802">
            <v>483</v>
          </cell>
          <cell r="B802" t="str">
            <v>3.6.7</v>
          </cell>
          <cell r="C802" t="str">
            <v>For 5 Meters  DN 15 in box</v>
          </cell>
          <cell r="D802" t="str">
            <v>pc</v>
          </cell>
          <cell r="E802">
            <v>0</v>
          </cell>
          <cell r="F802">
            <v>435</v>
          </cell>
          <cell r="G802">
            <v>0</v>
          </cell>
          <cell r="H802">
            <v>5</v>
          </cell>
          <cell r="I802">
            <v>2175</v>
          </cell>
          <cell r="J802">
            <v>0</v>
          </cell>
          <cell r="K802">
            <v>0</v>
          </cell>
          <cell r="L802">
            <v>0</v>
          </cell>
          <cell r="M802">
            <v>5</v>
          </cell>
          <cell r="N802">
            <v>435</v>
          </cell>
          <cell r="O802">
            <v>2175</v>
          </cell>
          <cell r="P802">
            <v>2</v>
          </cell>
          <cell r="Q802">
            <v>870</v>
          </cell>
          <cell r="R802">
            <v>0</v>
          </cell>
          <cell r="S802">
            <v>0</v>
          </cell>
          <cell r="T802">
            <v>2</v>
          </cell>
          <cell r="U802">
            <v>870</v>
          </cell>
          <cell r="V802">
            <v>3</v>
          </cell>
          <cell r="W802">
            <v>1305</v>
          </cell>
          <cell r="AI802">
            <v>0</v>
          </cell>
          <cell r="AK802">
            <v>0</v>
          </cell>
          <cell r="AL802">
            <v>2</v>
          </cell>
          <cell r="AM802">
            <v>870</v>
          </cell>
          <cell r="AO802">
            <v>0</v>
          </cell>
          <cell r="AQ802">
            <v>0</v>
          </cell>
        </row>
        <row r="803">
          <cell r="C803" t="str">
            <v>Multi-Water Meter Housing Boxes including installation manifold for 3 water meters as specified. The boxes and installation manifold suitable for up to 3 water meters,  water tight, lockable, incl. ISO plug in fittings for incoming feeder pipe and up to 3</v>
          </cell>
          <cell r="AI803">
            <v>0</v>
          </cell>
          <cell r="AK803">
            <v>0</v>
          </cell>
        </row>
        <row r="804">
          <cell r="A804">
            <v>484</v>
          </cell>
          <cell r="B804" t="str">
            <v>3.6.8</v>
          </cell>
          <cell r="C804" t="str">
            <v>For 2 meters DN 15 in box</v>
          </cell>
          <cell r="D804" t="str">
            <v>pc</v>
          </cell>
          <cell r="E804">
            <v>0</v>
          </cell>
          <cell r="F804">
            <v>280</v>
          </cell>
          <cell r="G804">
            <v>0</v>
          </cell>
          <cell r="H804">
            <v>10</v>
          </cell>
          <cell r="I804">
            <v>2800</v>
          </cell>
          <cell r="J804">
            <v>0</v>
          </cell>
          <cell r="K804">
            <v>0</v>
          </cell>
          <cell r="L804">
            <v>0</v>
          </cell>
          <cell r="M804">
            <v>10</v>
          </cell>
          <cell r="N804">
            <v>280</v>
          </cell>
          <cell r="O804">
            <v>2800</v>
          </cell>
          <cell r="P804">
            <v>28</v>
          </cell>
          <cell r="Q804">
            <v>7840</v>
          </cell>
          <cell r="R804">
            <v>0</v>
          </cell>
          <cell r="S804">
            <v>0</v>
          </cell>
          <cell r="T804">
            <v>28</v>
          </cell>
          <cell r="U804">
            <v>7840</v>
          </cell>
          <cell r="V804">
            <v>-18</v>
          </cell>
          <cell r="W804">
            <v>-5040</v>
          </cell>
          <cell r="AI804">
            <v>0</v>
          </cell>
          <cell r="AJ804">
            <v>7</v>
          </cell>
          <cell r="AK804">
            <v>1960</v>
          </cell>
          <cell r="AL804">
            <v>21</v>
          </cell>
          <cell r="AM804">
            <v>5880</v>
          </cell>
          <cell r="AO804">
            <v>0</v>
          </cell>
          <cell r="AQ804">
            <v>0</v>
          </cell>
        </row>
        <row r="805">
          <cell r="A805">
            <v>485</v>
          </cell>
          <cell r="B805" t="str">
            <v>3.6.9</v>
          </cell>
          <cell r="C805" t="str">
            <v>For 3 meters DN 15 in box</v>
          </cell>
          <cell r="D805" t="str">
            <v>pc</v>
          </cell>
          <cell r="E805">
            <v>0</v>
          </cell>
          <cell r="F805">
            <v>310</v>
          </cell>
          <cell r="G805">
            <v>0</v>
          </cell>
          <cell r="H805">
            <v>10</v>
          </cell>
          <cell r="I805">
            <v>3100</v>
          </cell>
          <cell r="J805">
            <v>0</v>
          </cell>
          <cell r="K805">
            <v>0</v>
          </cell>
          <cell r="L805">
            <v>0</v>
          </cell>
          <cell r="M805">
            <v>10</v>
          </cell>
          <cell r="N805">
            <v>310</v>
          </cell>
          <cell r="O805">
            <v>3100</v>
          </cell>
          <cell r="P805">
            <v>21</v>
          </cell>
          <cell r="Q805">
            <v>6510</v>
          </cell>
          <cell r="R805">
            <v>0</v>
          </cell>
          <cell r="S805">
            <v>0</v>
          </cell>
          <cell r="T805">
            <v>21</v>
          </cell>
          <cell r="U805">
            <v>6510</v>
          </cell>
          <cell r="V805">
            <v>-11</v>
          </cell>
          <cell r="W805">
            <v>-3410</v>
          </cell>
          <cell r="AI805">
            <v>0</v>
          </cell>
          <cell r="AJ805">
            <v>2</v>
          </cell>
          <cell r="AK805">
            <v>620</v>
          </cell>
          <cell r="AL805">
            <v>19</v>
          </cell>
          <cell r="AM805">
            <v>5890</v>
          </cell>
          <cell r="AO805">
            <v>0</v>
          </cell>
          <cell r="AQ805">
            <v>0</v>
          </cell>
        </row>
        <row r="806">
          <cell r="C806" t="str">
            <v>Mounting rig for water meter boxes as specified</v>
          </cell>
          <cell r="AI806">
            <v>0</v>
          </cell>
          <cell r="AK806">
            <v>0</v>
          </cell>
        </row>
        <row r="807">
          <cell r="A807">
            <v>486</v>
          </cell>
          <cell r="B807" t="str">
            <v>3.6.15</v>
          </cell>
          <cell r="C807" t="str">
            <v>For single meter boxes</v>
          </cell>
          <cell r="D807" t="str">
            <v>pc</v>
          </cell>
          <cell r="E807">
            <v>0</v>
          </cell>
          <cell r="F807">
            <v>258.12</v>
          </cell>
          <cell r="G807">
            <v>0</v>
          </cell>
          <cell r="H807">
            <v>80</v>
          </cell>
          <cell r="I807">
            <v>20649.599999999999</v>
          </cell>
          <cell r="J807">
            <v>0</v>
          </cell>
          <cell r="K807">
            <v>0</v>
          </cell>
          <cell r="L807">
            <v>0</v>
          </cell>
          <cell r="M807">
            <v>80</v>
          </cell>
          <cell r="N807">
            <v>258.12</v>
          </cell>
          <cell r="O807">
            <v>20649.599999999999</v>
          </cell>
          <cell r="P807">
            <v>185</v>
          </cell>
          <cell r="Q807">
            <v>47752.2</v>
          </cell>
          <cell r="R807">
            <v>0</v>
          </cell>
          <cell r="S807">
            <v>0</v>
          </cell>
          <cell r="T807">
            <v>185</v>
          </cell>
          <cell r="U807">
            <v>47752.2</v>
          </cell>
          <cell r="V807">
            <v>-105</v>
          </cell>
          <cell r="W807">
            <v>-27102.6</v>
          </cell>
          <cell r="AI807">
            <v>0</v>
          </cell>
          <cell r="AJ807">
            <v>65</v>
          </cell>
          <cell r="AK807">
            <v>16777.8</v>
          </cell>
          <cell r="AL807">
            <v>120</v>
          </cell>
          <cell r="AM807">
            <v>30974.400000000001</v>
          </cell>
          <cell r="AO807">
            <v>0</v>
          </cell>
          <cell r="AQ807">
            <v>0</v>
          </cell>
        </row>
        <row r="808">
          <cell r="A808">
            <v>487</v>
          </cell>
          <cell r="B808" t="str">
            <v>3.6.16</v>
          </cell>
          <cell r="C808" t="str">
            <v>For multi meter boxes</v>
          </cell>
          <cell r="D808" t="str">
            <v>pc</v>
          </cell>
          <cell r="E808">
            <v>0</v>
          </cell>
          <cell r="F808">
            <v>275.16000000000003</v>
          </cell>
          <cell r="G808">
            <v>0</v>
          </cell>
          <cell r="H808">
            <v>2</v>
          </cell>
          <cell r="I808">
            <v>550.32000000000005</v>
          </cell>
          <cell r="J808">
            <v>0</v>
          </cell>
          <cell r="K808">
            <v>0</v>
          </cell>
          <cell r="L808">
            <v>0</v>
          </cell>
          <cell r="M808">
            <v>2</v>
          </cell>
          <cell r="N808">
            <v>275.16000000000003</v>
          </cell>
          <cell r="O808">
            <v>550.32000000000005</v>
          </cell>
          <cell r="P808">
            <v>26</v>
          </cell>
          <cell r="Q808">
            <v>7154.16</v>
          </cell>
          <cell r="R808">
            <v>0</v>
          </cell>
          <cell r="S808">
            <v>0</v>
          </cell>
          <cell r="T808">
            <v>26</v>
          </cell>
          <cell r="U808">
            <v>7154.16</v>
          </cell>
          <cell r="V808">
            <v>-24</v>
          </cell>
          <cell r="W808">
            <v>-6603.84</v>
          </cell>
          <cell r="AI808">
            <v>0</v>
          </cell>
          <cell r="AJ808">
            <v>5</v>
          </cell>
          <cell r="AK808">
            <v>1375.8</v>
          </cell>
          <cell r="AL808">
            <v>21</v>
          </cell>
          <cell r="AM808">
            <v>5778.36</v>
          </cell>
          <cell r="AO808">
            <v>0</v>
          </cell>
          <cell r="AQ808">
            <v>0</v>
          </cell>
        </row>
        <row r="809">
          <cell r="B809" t="str">
            <v>3.7</v>
          </cell>
          <cell r="C809" t="str">
            <v xml:space="preserve">Water meter installation set for wall mounting of bulk meters </v>
          </cell>
          <cell r="AI809">
            <v>0</v>
          </cell>
          <cell r="AK809">
            <v>0</v>
          </cell>
        </row>
        <row r="810">
          <cell r="C810" t="str">
            <v>Supply and installation of water meter mounting set for wall mounted installation of bulk water meters in existing buildings (without box and without water meter!). All works and fixing material included, for the following water meter size (include also w</v>
          </cell>
          <cell r="AI810">
            <v>0</v>
          </cell>
          <cell r="AK810">
            <v>0</v>
          </cell>
          <cell r="AM810">
            <v>0</v>
          </cell>
          <cell r="AO810">
            <v>0</v>
          </cell>
          <cell r="AQ810">
            <v>0</v>
          </cell>
        </row>
        <row r="811">
          <cell r="A811">
            <v>488</v>
          </cell>
          <cell r="B811" t="str">
            <v>3.7.1</v>
          </cell>
          <cell r="C811" t="str">
            <v>DN 80</v>
          </cell>
          <cell r="D811" t="str">
            <v>pc</v>
          </cell>
          <cell r="E811">
            <v>0</v>
          </cell>
          <cell r="F811">
            <v>35</v>
          </cell>
          <cell r="G811">
            <v>0</v>
          </cell>
          <cell r="H811">
            <v>2</v>
          </cell>
          <cell r="I811">
            <v>70</v>
          </cell>
          <cell r="J811">
            <v>0</v>
          </cell>
          <cell r="K811">
            <v>0</v>
          </cell>
          <cell r="L811">
            <v>0</v>
          </cell>
          <cell r="M811">
            <v>2</v>
          </cell>
          <cell r="N811">
            <v>35</v>
          </cell>
          <cell r="O811">
            <v>70</v>
          </cell>
          <cell r="P811">
            <v>0</v>
          </cell>
          <cell r="Q811">
            <v>0</v>
          </cell>
          <cell r="R811">
            <v>0</v>
          </cell>
          <cell r="S811">
            <v>0</v>
          </cell>
          <cell r="T811">
            <v>0</v>
          </cell>
          <cell r="U811">
            <v>0</v>
          </cell>
          <cell r="V811">
            <v>2</v>
          </cell>
          <cell r="W811">
            <v>70</v>
          </cell>
          <cell r="AI811">
            <v>0</v>
          </cell>
          <cell r="AK811">
            <v>0</v>
          </cell>
          <cell r="AM811">
            <v>0</v>
          </cell>
          <cell r="AO811">
            <v>0</v>
          </cell>
          <cell r="AQ811">
            <v>0</v>
          </cell>
        </row>
        <row r="812">
          <cell r="C812" t="str">
            <v>VO 11</v>
          </cell>
        </row>
        <row r="813">
          <cell r="B813">
            <v>3.8</v>
          </cell>
          <cell r="C813" t="str">
            <v>REINSTATEMENT OF ROADS</v>
          </cell>
        </row>
        <row r="814">
          <cell r="A814">
            <v>489</v>
          </cell>
          <cell r="B814" t="str">
            <v>3.8.1</v>
          </cell>
          <cell r="C814" t="str">
            <v>Surface reinstatement with asphalt full road width</v>
          </cell>
          <cell r="D814" t="str">
            <v>m²</v>
          </cell>
          <cell r="E814">
            <v>0</v>
          </cell>
          <cell r="F814">
            <v>32</v>
          </cell>
          <cell r="G814">
            <v>0</v>
          </cell>
          <cell r="H814">
            <v>0</v>
          </cell>
          <cell r="I814">
            <v>0</v>
          </cell>
          <cell r="J814">
            <v>602.03</v>
          </cell>
          <cell r="K814">
            <v>0</v>
          </cell>
          <cell r="L814">
            <v>19264.96</v>
          </cell>
          <cell r="M814">
            <v>0</v>
          </cell>
          <cell r="N814">
            <v>32</v>
          </cell>
          <cell r="O814">
            <v>0</v>
          </cell>
          <cell r="P814">
            <v>602.03</v>
          </cell>
          <cell r="Q814">
            <v>19264.96</v>
          </cell>
          <cell r="R814">
            <v>0</v>
          </cell>
          <cell r="S814">
            <v>0</v>
          </cell>
          <cell r="T814">
            <v>602.03</v>
          </cell>
          <cell r="U814">
            <v>19264.96</v>
          </cell>
          <cell r="V814">
            <v>-602.03</v>
          </cell>
          <cell r="W814">
            <v>-19264.96</v>
          </cell>
          <cell r="X814">
            <v>0</v>
          </cell>
          <cell r="Y814">
            <v>0</v>
          </cell>
          <cell r="AA814">
            <v>0</v>
          </cell>
          <cell r="AC814">
            <v>0</v>
          </cell>
          <cell r="AE814">
            <v>0</v>
          </cell>
          <cell r="AG814">
            <v>0</v>
          </cell>
          <cell r="AI814">
            <v>0</v>
          </cell>
          <cell r="AK814">
            <v>0</v>
          </cell>
          <cell r="AL814">
            <v>602.03</v>
          </cell>
          <cell r="AM814">
            <v>19264.96</v>
          </cell>
          <cell r="AO814">
            <v>0</v>
          </cell>
          <cell r="AQ814">
            <v>0</v>
          </cell>
          <cell r="AR814">
            <v>0</v>
          </cell>
          <cell r="AS814">
            <v>0</v>
          </cell>
          <cell r="AT814">
            <v>0</v>
          </cell>
          <cell r="AX814">
            <v>0</v>
          </cell>
          <cell r="AY814">
            <v>0</v>
          </cell>
          <cell r="AZ814">
            <v>0</v>
          </cell>
          <cell r="BA814">
            <v>0</v>
          </cell>
          <cell r="BB814">
            <v>0</v>
          </cell>
          <cell r="BC814">
            <v>0</v>
          </cell>
          <cell r="BD814">
            <v>0</v>
          </cell>
          <cell r="BE814">
            <v>0</v>
          </cell>
          <cell r="BF814">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s>
    <sheetDataSet>
      <sheetData sheetId="0" refreshError="1"/>
      <sheetData sheetId="1">
        <row r="9">
          <cell r="J9">
            <v>0.92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 OF PAY (2)"/>
      <sheetName val="IPC-49SUMMARY"/>
      <sheetName val="IPC-49a"/>
      <sheetName val="IPC-49b"/>
      <sheetName val="IPC-49SUMWORK"/>
      <sheetName val="IPC-49MAT-ON SITE"/>
      <sheetName val="IPC-49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
      <sheetName val="VOPMONSUM"/>
      <sheetName val="VOPWEEKSUM"/>
      <sheetName val="VOPLABMONTHLY"/>
      <sheetName val="vopweek2"/>
      <sheetName val="VOPWEEK"/>
      <sheetName val="Sheet1"/>
    </sheetNames>
    <sheetDataSet>
      <sheetData sheetId="0"/>
      <sheetData sheetId="1"/>
      <sheetData sheetId="2"/>
      <sheetData sheetId="3"/>
      <sheetData sheetId="4">
        <row r="1">
          <cell r="B1" t="str">
            <v xml:space="preserve"> </v>
          </cell>
          <cell r="G1" t="str">
            <v>SUMMARY OF WORK DONE</v>
          </cell>
        </row>
        <row r="3">
          <cell r="C3" t="str">
            <v>CONTRACT NAME</v>
          </cell>
          <cell r="F3" t="str">
            <v>BUSIA - MUMIAS ROAD PROJECT</v>
          </cell>
          <cell r="K3" t="str">
            <v>CERTIFICATE NO.</v>
          </cell>
          <cell r="O3">
            <v>54</v>
          </cell>
        </row>
        <row r="4">
          <cell r="F4" t="str">
            <v>.</v>
          </cell>
          <cell r="G4" t="str">
            <v>.</v>
          </cell>
          <cell r="H4" t="str">
            <v>.</v>
          </cell>
          <cell r="N4" t="str">
            <v>.</v>
          </cell>
          <cell r="O4" t="str">
            <v>.</v>
          </cell>
        </row>
        <row r="5">
          <cell r="C5" t="str">
            <v>CONTRACT NO.</v>
          </cell>
          <cell r="F5" t="str">
            <v>RD. 0275</v>
          </cell>
          <cell r="K5" t="str">
            <v>VALUATION AS AT</v>
          </cell>
          <cell r="O5" t="str">
            <v>30th November, 2001</v>
          </cell>
        </row>
        <row r="6">
          <cell r="F6" t="str">
            <v>.</v>
          </cell>
          <cell r="G6" t="str">
            <v>.</v>
          </cell>
          <cell r="N6" t="str">
            <v>.</v>
          </cell>
          <cell r="O6" t="str">
            <v>.</v>
          </cell>
        </row>
        <row r="7">
          <cell r="C7" t="str">
            <v>CONTRACTOR</v>
          </cell>
          <cell r="F7" t="str">
            <v>HAYER BISHAN SINGH &amp; SONS LTD</v>
          </cell>
        </row>
        <row r="8">
          <cell r="F8" t="str">
            <v>.</v>
          </cell>
          <cell r="G8" t="str">
            <v>.</v>
          </cell>
          <cell r="H8" t="str">
            <v>.</v>
          </cell>
        </row>
        <row r="11">
          <cell r="C11" t="str">
            <v xml:space="preserve">TENDER SUM: </v>
          </cell>
          <cell r="E11" t="str">
            <v>K.Shs. 632,486,639.25</v>
          </cell>
          <cell r="H11" t="str">
            <v>REVISED CONTRACT AMOUNT  V.O. No.4 [Feb., 2000] = KSh. 1,930,477,860.00</v>
          </cell>
        </row>
        <row r="13">
          <cell r="H13" t="str">
            <v>TENDER AMOUNT</v>
          </cell>
          <cell r="I13" t="str">
            <v>REVISED CONTRACT</v>
          </cell>
          <cell r="J13" t="str">
            <v xml:space="preserve"> </v>
          </cell>
        </row>
        <row r="14">
          <cell r="F14" t="str">
            <v>DESCRIPTION</v>
          </cell>
          <cell r="H14" t="str">
            <v>(INCL. V.O.'s)</v>
          </cell>
          <cell r="I14" t="str">
            <v xml:space="preserve">AMOUNTS ADDENDUM </v>
          </cell>
          <cell r="J14" t="str">
            <v>CERTIFICATES No. 1-52</v>
          </cell>
          <cell r="M14" t="str">
            <v>THIS CERTIFICATE</v>
          </cell>
          <cell r="O14" t="str">
            <v>TOTAL</v>
          </cell>
        </row>
        <row r="15">
          <cell r="I15" t="str">
            <v>No. 4 [Feb. 2000]</v>
          </cell>
        </row>
        <row r="16">
          <cell r="H16" t="str">
            <v>KSh</v>
          </cell>
          <cell r="I16" t="str">
            <v>KSh</v>
          </cell>
          <cell r="J16" t="str">
            <v>KSh</v>
          </cell>
          <cell r="M16" t="str">
            <v>KSh</v>
          </cell>
          <cell r="O16" t="str">
            <v>KSh</v>
          </cell>
        </row>
        <row r="17">
          <cell r="C17" t="str">
            <v>1</v>
          </cell>
          <cell r="E17" t="str">
            <v>GENERAL</v>
          </cell>
          <cell r="H17">
            <v>143931169.40000001</v>
          </cell>
          <cell r="I17">
            <v>316635605</v>
          </cell>
          <cell r="J17">
            <v>278044108.171148</v>
          </cell>
          <cell r="M17">
            <v>5311489.9689999996</v>
          </cell>
          <cell r="O17">
            <v>283355598.14014798</v>
          </cell>
        </row>
        <row r="18">
          <cell r="C18" t="str">
            <v>4</v>
          </cell>
          <cell r="E18" t="str">
            <v>SITE CLEARANCE</v>
          </cell>
          <cell r="H18">
            <v>8710000</v>
          </cell>
          <cell r="I18">
            <v>18000497</v>
          </cell>
          <cell r="J18">
            <v>18123981.350000001</v>
          </cell>
          <cell r="M18">
            <v>152592.65</v>
          </cell>
          <cell r="O18">
            <v>18276574</v>
          </cell>
        </row>
        <row r="19">
          <cell r="C19" t="str">
            <v>5</v>
          </cell>
          <cell r="E19" t="str">
            <v>EARTHWORKS</v>
          </cell>
          <cell r="H19">
            <v>49898800</v>
          </cell>
          <cell r="I19">
            <v>200502629</v>
          </cell>
          <cell r="J19">
            <v>201841744.03999999</v>
          </cell>
          <cell r="M19">
            <v>-1324828.8759999995</v>
          </cell>
          <cell r="O19">
            <v>200516915.164</v>
          </cell>
        </row>
        <row r="20">
          <cell r="C20" t="str">
            <v>7</v>
          </cell>
          <cell r="E20" t="str">
            <v>EXCAVATION &amp; FILLING OF STRUCTURES</v>
          </cell>
          <cell r="H20">
            <v>5372843</v>
          </cell>
          <cell r="I20">
            <v>12290131</v>
          </cell>
          <cell r="J20">
            <v>9665507.8300000001</v>
          </cell>
          <cell r="M20">
            <v>101935.67999999999</v>
          </cell>
          <cell r="O20">
            <v>9767443.5099999998</v>
          </cell>
        </row>
        <row r="21">
          <cell r="C21" t="str">
            <v>8</v>
          </cell>
          <cell r="E21" t="str">
            <v>CULVERTS AND DRAINAGE WORK</v>
          </cell>
          <cell r="H21">
            <v>21943635</v>
          </cell>
          <cell r="I21">
            <v>38208714</v>
          </cell>
          <cell r="J21">
            <v>41146060.810000002</v>
          </cell>
          <cell r="M21">
            <v>-1115029.7200000002</v>
          </cell>
          <cell r="O21">
            <v>40031031.090000004</v>
          </cell>
        </row>
        <row r="22">
          <cell r="C22" t="str">
            <v>9</v>
          </cell>
          <cell r="E22" t="str">
            <v xml:space="preserve">DEVIATIONS </v>
          </cell>
          <cell r="H22">
            <v>5417720</v>
          </cell>
          <cell r="I22">
            <v>22484719</v>
          </cell>
          <cell r="J22">
            <v>21256779.600000001</v>
          </cell>
          <cell r="M22">
            <v>0</v>
          </cell>
          <cell r="O22">
            <v>21256779.600000001</v>
          </cell>
        </row>
        <row r="23">
          <cell r="C23" t="str">
            <v>12</v>
          </cell>
          <cell r="E23" t="str">
            <v>SUB-BASE AND BASE</v>
          </cell>
          <cell r="H23">
            <v>32767000</v>
          </cell>
          <cell r="I23">
            <v>40824339</v>
          </cell>
          <cell r="J23">
            <v>41083466.023999996</v>
          </cell>
          <cell r="M23">
            <v>414285.94199999992</v>
          </cell>
          <cell r="O23">
            <v>41497751.965999998</v>
          </cell>
        </row>
        <row r="24">
          <cell r="C24" t="str">
            <v>14</v>
          </cell>
          <cell r="E24" t="str">
            <v>CEMENT OR LIME STABILIZATION</v>
          </cell>
          <cell r="H24">
            <v>78374870</v>
          </cell>
          <cell r="I24">
            <v>76699036</v>
          </cell>
          <cell r="J24">
            <v>72374340.968400002</v>
          </cell>
          <cell r="M24">
            <v>0</v>
          </cell>
          <cell r="O24">
            <v>72374340.968400002</v>
          </cell>
        </row>
        <row r="25">
          <cell r="C25" t="str">
            <v>15</v>
          </cell>
          <cell r="E25" t="str">
            <v>SURFACE DRESSING</v>
          </cell>
          <cell r="H25">
            <v>31446800</v>
          </cell>
          <cell r="I25">
            <v>38576396</v>
          </cell>
          <cell r="J25">
            <v>38205760.267999999</v>
          </cell>
          <cell r="M25">
            <v>352549.53999999992</v>
          </cell>
          <cell r="O25">
            <v>38558309.807999998</v>
          </cell>
        </row>
        <row r="26">
          <cell r="C26" t="str">
            <v>16</v>
          </cell>
          <cell r="E26" t="str">
            <v>BITUMINOUS MIX WEARING COURSE</v>
          </cell>
          <cell r="H26">
            <v>101445600</v>
          </cell>
          <cell r="I26">
            <v>116542002</v>
          </cell>
          <cell r="J26">
            <v>119282626.5</v>
          </cell>
          <cell r="M26">
            <v>1094845.74</v>
          </cell>
          <cell r="O26">
            <v>120377472.23999999</v>
          </cell>
        </row>
        <row r="27">
          <cell r="C27" t="str">
            <v>17</v>
          </cell>
          <cell r="E27" t="str">
            <v>CONCRETE WORKS</v>
          </cell>
          <cell r="H27">
            <v>10615570</v>
          </cell>
          <cell r="I27">
            <v>37383305</v>
          </cell>
          <cell r="J27">
            <v>33583078.100000001</v>
          </cell>
          <cell r="M27">
            <v>804010.9</v>
          </cell>
          <cell r="O27">
            <v>34387089</v>
          </cell>
        </row>
        <row r="28">
          <cell r="C28" t="str">
            <v>20</v>
          </cell>
          <cell r="E28" t="str">
            <v>ROAD FURNITURE</v>
          </cell>
          <cell r="H28">
            <v>11699070</v>
          </cell>
          <cell r="I28">
            <v>19854092</v>
          </cell>
          <cell r="J28">
            <v>11926619.949999999</v>
          </cell>
          <cell r="M28">
            <v>3185945</v>
          </cell>
          <cell r="O28">
            <v>15112564.949999999</v>
          </cell>
        </row>
        <row r="29">
          <cell r="C29" t="str">
            <v>21</v>
          </cell>
          <cell r="E29" t="str">
            <v>MISCELLANEOUS BRIDGE WORKS</v>
          </cell>
          <cell r="H29">
            <v>1024408</v>
          </cell>
          <cell r="I29">
            <v>1931549</v>
          </cell>
          <cell r="J29">
            <v>1359089.2</v>
          </cell>
          <cell r="M29">
            <v>0</v>
          </cell>
          <cell r="O29">
            <v>1359089.2</v>
          </cell>
        </row>
        <row r="30">
          <cell r="C30" t="str">
            <v>22</v>
          </cell>
          <cell r="E30" t="str">
            <v>DAY WORKS</v>
          </cell>
          <cell r="H30">
            <v>4682540</v>
          </cell>
          <cell r="I30">
            <v>11399825</v>
          </cell>
          <cell r="J30">
            <v>10884515.01</v>
          </cell>
          <cell r="M30">
            <v>21820</v>
          </cell>
          <cell r="O30">
            <v>10906335.01</v>
          </cell>
        </row>
        <row r="34">
          <cell r="G34" t="str">
            <v>VALUE  OF  WORK  DONE</v>
          </cell>
          <cell r="I34">
            <v>951332839</v>
          </cell>
          <cell r="J34">
            <v>898777677.82154822</v>
          </cell>
          <cell r="M34">
            <v>8999616.8249999993</v>
          </cell>
          <cell r="O34">
            <v>907777294.64654803</v>
          </cell>
        </row>
        <row r="36">
          <cell r="O36" t="str">
            <v>MOT &amp; C   10/82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打印说明"/>
      <sheetName val="PAYMENT CURRENCIES"/>
      <sheetName val="BOQ"/>
      <sheetName val="Sheet3"/>
      <sheetName val="Sheet4"/>
      <sheetName val="SUMMARY1"/>
      <sheetName val="djfx"/>
      <sheetName val="材料"/>
      <sheetName val="设备台班"/>
      <sheetName val="基础数据"/>
      <sheetName val="4标价组成"/>
      <sheetName val="摊销费"/>
      <sheetName val="人员工资表"/>
      <sheetName val="混凝土配合比"/>
      <sheetName val="沙砾料价格表"/>
      <sheetName val="Sheet1"/>
      <sheetName val="Sheet2"/>
      <sheetName val="????"/>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 No.1"/>
      <sheetName val="Bill No.2"/>
      <sheetName val="Bill No.3"/>
      <sheetName val="Bill No.4"/>
      <sheetName val="Sewerage BoQ Summary"/>
      <sheetName val="4.3 Payment Currencies"/>
      <sheetName val="4标价组成表"/>
      <sheetName val="BOQ2-3"/>
      <sheetName val="djfx"/>
      <sheetName val="配合比"/>
      <sheetName val="2设备台班"/>
      <sheetName val="3摊销费"/>
      <sheetName val="材料"/>
      <sheetName val="基础数据"/>
      <sheetName val="人员工资表"/>
      <sheetName val="工程师需求"/>
      <sheetName val="4?????"/>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 val="Date"/>
    </sheetNames>
    <sheetDataSet>
      <sheetData sheetId="0">
        <row r="1">
          <cell r="J1">
            <v>72.954400000000007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8">
          <cell r="E118">
            <v>9964.4740000000002</v>
          </cell>
        </row>
        <row r="126">
          <cell r="E126">
            <v>1933.288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2B429-52FE-46AA-ADA9-DE4DEA9C1F93}">
  <dimension ref="B1:B35"/>
  <sheetViews>
    <sheetView showGridLines="0" view="pageBreakPreview" topLeftCell="A19" zoomScaleNormal="100" zoomScaleSheetLayoutView="100" workbookViewId="0">
      <selection activeCell="E20" sqref="E20"/>
    </sheetView>
  </sheetViews>
  <sheetFormatPr defaultColWidth="9.1796875" defaultRowHeight="12.5"/>
  <cols>
    <col min="1" max="1" width="5.54296875" style="756" customWidth="1"/>
    <col min="2" max="2" width="79.81640625" style="756" customWidth="1"/>
    <col min="3" max="3" width="6.453125" style="756" customWidth="1"/>
    <col min="4" max="16384" width="9.1796875" style="756"/>
  </cols>
  <sheetData>
    <row r="1" spans="2:2" ht="36.75" customHeight="1"/>
    <row r="2" spans="2:2" ht="23">
      <c r="B2" s="757"/>
    </row>
    <row r="3" spans="2:2" ht="15">
      <c r="B3" s="758"/>
    </row>
    <row r="4" spans="2:2" ht="22.5">
      <c r="B4" s="759"/>
    </row>
    <row r="30" s="756" customFormat="1"/>
    <row r="31" s="756" customFormat="1"/>
    <row r="32" s="756" customFormat="1"/>
    <row r="33" s="756" customFormat="1"/>
    <row r="34" s="756" customFormat="1"/>
    <row r="35" s="756" customForma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showGridLines="0" view="pageBreakPreview" topLeftCell="A31" zoomScaleNormal="100" zoomScaleSheetLayoutView="100" workbookViewId="0">
      <selection activeCell="A19" sqref="A19:B19"/>
    </sheetView>
  </sheetViews>
  <sheetFormatPr defaultColWidth="8.81640625" defaultRowHeight="13"/>
  <cols>
    <col min="1" max="1" width="5.453125" style="206" customWidth="1"/>
    <col min="2" max="2" width="40.453125" style="27" customWidth="1"/>
    <col min="3" max="3" width="6.453125" style="27" customWidth="1"/>
    <col min="4" max="4" width="23.54296875" style="193" customWidth="1"/>
    <col min="5" max="5" width="17.54296875" style="27" bestFit="1" customWidth="1"/>
    <col min="6" max="6" width="15.1796875" style="27" customWidth="1"/>
    <col min="7" max="8" width="17.54296875" style="27" bestFit="1" customWidth="1"/>
    <col min="9" max="16384" width="8.81640625" style="27"/>
  </cols>
  <sheetData>
    <row r="1" spans="1:6" ht="18.75" customHeight="1">
      <c r="A1" s="117"/>
      <c r="B1" s="118"/>
      <c r="D1" s="168"/>
    </row>
    <row r="2" spans="1:6" ht="15.5">
      <c r="A2" s="117"/>
      <c r="B2" s="118"/>
      <c r="D2" s="168"/>
    </row>
    <row r="3" spans="1:6" ht="15.5">
      <c r="A3" s="117"/>
      <c r="B3" s="118"/>
      <c r="D3" s="168"/>
    </row>
    <row r="4" spans="1:6" ht="15.5">
      <c r="A4" s="117"/>
      <c r="B4" s="118"/>
      <c r="D4" s="168"/>
    </row>
    <row r="5" spans="1:6" ht="15.5">
      <c r="A5" s="117"/>
      <c r="B5" s="118"/>
      <c r="D5" s="168"/>
    </row>
    <row r="6" spans="1:6" ht="15.5">
      <c r="A6" s="117"/>
      <c r="B6" s="118"/>
      <c r="D6" s="168"/>
    </row>
    <row r="7" spans="1:6" ht="33" customHeight="1">
      <c r="A7" s="760" t="s">
        <v>0</v>
      </c>
      <c r="B7" s="760"/>
      <c r="C7" s="760"/>
      <c r="D7" s="760"/>
    </row>
    <row r="8" spans="1:6" ht="11.25" customHeight="1">
      <c r="A8" s="117"/>
      <c r="B8" s="118"/>
      <c r="D8" s="168"/>
    </row>
    <row r="9" spans="1:6">
      <c r="A9" s="761" t="s">
        <v>1</v>
      </c>
      <c r="B9" s="761"/>
      <c r="C9" s="761"/>
      <c r="D9" s="761"/>
    </row>
    <row r="10" spans="1:6" ht="11.25" customHeight="1">
      <c r="A10" s="117"/>
      <c r="B10" s="190"/>
      <c r="C10" s="190"/>
      <c r="D10" s="190"/>
    </row>
    <row r="11" spans="1:6" ht="20.25" customHeight="1">
      <c r="A11" s="762" t="s">
        <v>2</v>
      </c>
      <c r="B11" s="762"/>
      <c r="C11" s="762"/>
      <c r="D11" s="762"/>
    </row>
    <row r="12" spans="1:6" ht="21.5" thickBot="1">
      <c r="A12" s="191"/>
      <c r="B12" s="191"/>
      <c r="C12" s="192"/>
    </row>
    <row r="13" spans="1:6" s="198" customFormat="1" ht="26.25" customHeight="1" thickTop="1">
      <c r="A13" s="194" t="s">
        <v>3</v>
      </c>
      <c r="B13" s="195" t="s">
        <v>4</v>
      </c>
      <c r="C13" s="196"/>
      <c r="D13" s="197" t="s">
        <v>5</v>
      </c>
    </row>
    <row r="14" spans="1:6" ht="27" customHeight="1">
      <c r="A14" s="390">
        <v>1</v>
      </c>
      <c r="B14" s="763" t="s">
        <v>6</v>
      </c>
      <c r="C14" s="764"/>
      <c r="D14" s="402"/>
      <c r="E14" s="411"/>
      <c r="F14" s="412"/>
    </row>
    <row r="15" spans="1:6" s="86" customFormat="1" ht="27" customHeight="1">
      <c r="A15" s="210">
        <v>2</v>
      </c>
      <c r="B15" s="763" t="s">
        <v>7</v>
      </c>
      <c r="C15" s="764"/>
      <c r="D15" s="388"/>
      <c r="E15" s="411"/>
      <c r="F15" s="412"/>
    </row>
    <row r="16" spans="1:6" s="86" customFormat="1" ht="27" customHeight="1">
      <c r="A16" s="210">
        <v>3</v>
      </c>
      <c r="B16" s="763" t="s">
        <v>8</v>
      </c>
      <c r="C16" s="764"/>
      <c r="D16" s="388"/>
      <c r="E16" s="411"/>
      <c r="F16" s="412"/>
    </row>
    <row r="17" spans="1:8" s="86" customFormat="1" ht="27" customHeight="1">
      <c r="A17" s="390">
        <v>4</v>
      </c>
      <c r="B17" s="763" t="s">
        <v>9</v>
      </c>
      <c r="C17" s="764"/>
      <c r="D17" s="389"/>
      <c r="E17" s="411"/>
    </row>
    <row r="18" spans="1:8" s="199" customFormat="1" ht="27" customHeight="1">
      <c r="A18" s="210">
        <v>5</v>
      </c>
      <c r="B18" s="450" t="s">
        <v>615</v>
      </c>
      <c r="C18" s="451"/>
      <c r="D18" s="452"/>
      <c r="E18" s="411"/>
      <c r="F18" s="412"/>
    </row>
    <row r="19" spans="1:8" s="199" customFormat="1" ht="27" customHeight="1">
      <c r="A19" s="765" t="s">
        <v>10</v>
      </c>
      <c r="B19" s="766"/>
      <c r="C19" s="200"/>
      <c r="D19" s="201"/>
      <c r="E19" s="201"/>
      <c r="F19" s="412"/>
      <c r="G19" s="202"/>
      <c r="H19" s="202"/>
    </row>
    <row r="20" spans="1:8" s="199" customFormat="1" ht="27" customHeight="1">
      <c r="A20" s="767" t="s">
        <v>11</v>
      </c>
      <c r="B20" s="768"/>
      <c r="C20" s="203">
        <v>0.1</v>
      </c>
      <c r="D20" s="204"/>
    </row>
    <row r="21" spans="1:8" s="199" customFormat="1" ht="36.65" customHeight="1">
      <c r="A21" s="769" t="s">
        <v>12</v>
      </c>
      <c r="B21" s="770"/>
      <c r="C21" s="203"/>
      <c r="D21" s="205"/>
      <c r="E21" s="202"/>
      <c r="G21" s="202"/>
    </row>
    <row r="22" spans="1:8" s="199" customFormat="1" ht="15.5">
      <c r="A22" s="209"/>
      <c r="B22" s="207"/>
      <c r="C22" s="208"/>
    </row>
    <row r="23" spans="1:8" s="199" customFormat="1" ht="15.5">
      <c r="B23" s="207"/>
      <c r="C23" s="208"/>
      <c r="D23" s="389"/>
    </row>
    <row r="24" spans="1:8" s="199" customFormat="1" ht="15.5">
      <c r="B24" s="207"/>
      <c r="C24" s="208"/>
      <c r="D24" s="411"/>
    </row>
    <row r="25" spans="1:8" s="199" customFormat="1" ht="15.5">
      <c r="B25" s="207"/>
      <c r="C25" s="208"/>
      <c r="D25" s="411"/>
    </row>
    <row r="26" spans="1:8" s="199" customFormat="1" ht="15.5">
      <c r="B26" s="207"/>
      <c r="C26" s="208"/>
      <c r="D26" s="411"/>
    </row>
  </sheetData>
  <mergeCells count="10">
    <mergeCell ref="B16:C16"/>
    <mergeCell ref="B17:C17"/>
    <mergeCell ref="A19:B19"/>
    <mergeCell ref="A20:B20"/>
    <mergeCell ref="A21:B21"/>
    <mergeCell ref="A7:D7"/>
    <mergeCell ref="A9:D9"/>
    <mergeCell ref="A11:D11"/>
    <mergeCell ref="B14:C14"/>
    <mergeCell ref="B15:C15"/>
  </mergeCells>
  <pageMargins left="1.4566929133858268" right="0.98425196850393704" top="0.98425196850393704" bottom="0.70866141732283472" header="0.74803149606299213" footer="0.51181102362204722"/>
  <pageSetup paperSize="9" scale="85" fitToHeight="0" orientation="portrait" r:id="rId1"/>
  <headerFooter alignWithMargins="0">
    <oddHeader xml:space="preserve">&amp;LNairobi Satellite Towns Water &amp; Sanitation Development Programme
Mwihoko Water Supply Project: Lot 4&amp;C&amp;"Arial,Fett"
&amp;REngineer's Estimate
</oddHeader>
    <oddFooter>&amp;L&amp;A&amp;RPage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13E0-6889-459D-9290-79C23E93FB1F}">
  <dimension ref="A1:T157"/>
  <sheetViews>
    <sheetView showGridLines="0" view="pageBreakPreview" topLeftCell="A109" zoomScaleNormal="100" zoomScaleSheetLayoutView="100" workbookViewId="0">
      <selection activeCell="A323" sqref="A323:XFD557"/>
    </sheetView>
  </sheetViews>
  <sheetFormatPr defaultColWidth="9.1796875" defaultRowHeight="12.5"/>
  <cols>
    <col min="1" max="1" width="8.54296875" style="57" customWidth="1"/>
    <col min="2" max="2" width="46.54296875" style="27" customWidth="1"/>
    <col min="3" max="3" width="10.1796875" style="57" customWidth="1"/>
    <col min="4" max="4" width="10.453125" style="94" customWidth="1"/>
    <col min="5" max="5" width="11.54296875" style="116" customWidth="1"/>
    <col min="6" max="6" width="14.81640625" style="701" customWidth="1"/>
    <col min="7" max="7" width="12.81640625" style="97" hidden="1" customWidth="1"/>
    <col min="8" max="8" width="0" style="401" hidden="1" customWidth="1"/>
    <col min="9" max="9" width="46.1796875" style="27" hidden="1" customWidth="1"/>
    <col min="10" max="14" width="0" style="27" hidden="1" customWidth="1"/>
    <col min="15" max="15" width="16.1796875" style="393" hidden="1" customWidth="1"/>
    <col min="16" max="16" width="21.453125" style="27" hidden="1" customWidth="1"/>
    <col min="17" max="17" width="16.54296875" style="27" hidden="1" customWidth="1"/>
    <col min="18" max="18" width="5.453125" style="27" hidden="1" customWidth="1"/>
    <col min="19" max="16384" width="9.1796875" style="27"/>
  </cols>
  <sheetData>
    <row r="1" spans="1:19" ht="13">
      <c r="A1" s="771"/>
      <c r="B1" s="772"/>
      <c r="C1" s="772"/>
      <c r="D1" s="772"/>
      <c r="E1" s="772"/>
      <c r="F1" s="772"/>
      <c r="O1" s="243"/>
    </row>
    <row r="2" spans="1:19" ht="12.75" customHeight="1">
      <c r="A2" s="773" t="s">
        <v>13</v>
      </c>
      <c r="B2" s="773"/>
      <c r="C2" s="773"/>
      <c r="D2" s="773"/>
      <c r="E2" s="773"/>
      <c r="F2" s="773"/>
      <c r="O2" s="243"/>
    </row>
    <row r="3" spans="1:19" ht="13.5" thickBot="1">
      <c r="A3" s="120"/>
      <c r="B3" s="86"/>
      <c r="D3" s="121"/>
      <c r="E3" s="669"/>
      <c r="O3" s="243"/>
    </row>
    <row r="4" spans="1:19" ht="27" thickTop="1" thickBot="1">
      <c r="A4" s="122" t="s">
        <v>14</v>
      </c>
      <c r="B4" s="123" t="s">
        <v>15</v>
      </c>
      <c r="C4" s="123" t="s">
        <v>16</v>
      </c>
      <c r="D4" s="124" t="s">
        <v>17</v>
      </c>
      <c r="E4" s="113" t="s">
        <v>18</v>
      </c>
      <c r="F4" s="695" t="s">
        <v>19</v>
      </c>
      <c r="G4" s="399" t="s">
        <v>20</v>
      </c>
      <c r="H4" s="400" t="s">
        <v>21</v>
      </c>
      <c r="I4" s="86" t="s">
        <v>22</v>
      </c>
      <c r="O4" s="398" t="s">
        <v>23</v>
      </c>
      <c r="Q4" s="398" t="s">
        <v>24</v>
      </c>
      <c r="R4" s="27" t="s">
        <v>21</v>
      </c>
    </row>
    <row r="5" spans="1:19" ht="13.5" thickTop="1">
      <c r="A5" s="12"/>
      <c r="B5" s="9"/>
      <c r="C5" s="9"/>
      <c r="D5" s="125"/>
      <c r="E5" s="125"/>
      <c r="F5" s="702"/>
      <c r="O5" s="243"/>
    </row>
    <row r="6" spans="1:19" ht="13">
      <c r="A6" s="406" t="s">
        <v>25</v>
      </c>
      <c r="B6" s="405" t="s">
        <v>26</v>
      </c>
      <c r="C6" s="409"/>
      <c r="D6" s="407"/>
      <c r="E6" s="703"/>
      <c r="F6" s="703"/>
      <c r="O6" s="243"/>
    </row>
    <row r="7" spans="1:19">
      <c r="A7" s="403"/>
      <c r="B7" s="404"/>
      <c r="C7" s="410"/>
      <c r="D7" s="408"/>
      <c r="E7" s="403"/>
      <c r="F7" s="704"/>
    </row>
    <row r="8" spans="1:19" ht="13">
      <c r="A8" s="211" t="s">
        <v>27</v>
      </c>
      <c r="B8" s="212" t="s">
        <v>28</v>
      </c>
      <c r="C8" s="213"/>
      <c r="D8" s="214"/>
      <c r="E8" s="705"/>
      <c r="F8" s="706"/>
    </row>
    <row r="9" spans="1:19" ht="13">
      <c r="A9" s="215"/>
      <c r="B9" s="396" t="s">
        <v>29</v>
      </c>
      <c r="C9" s="394"/>
      <c r="D9" s="392"/>
      <c r="E9" s="707"/>
      <c r="F9" s="216"/>
    </row>
    <row r="10" spans="1:19" ht="15.65" customHeight="1">
      <c r="A10" s="215"/>
      <c r="B10" s="397" t="s">
        <v>30</v>
      </c>
      <c r="C10" s="394"/>
      <c r="D10" s="392"/>
      <c r="E10" s="707"/>
      <c r="F10" s="216"/>
    </row>
    <row r="11" spans="1:19" ht="29.5" customHeight="1">
      <c r="A11" s="217" t="s">
        <v>31</v>
      </c>
      <c r="B11" s="391" t="s">
        <v>32</v>
      </c>
      <c r="C11" s="395" t="s">
        <v>33</v>
      </c>
      <c r="D11" s="392" t="s">
        <v>34</v>
      </c>
      <c r="E11" s="708"/>
      <c r="F11" s="218"/>
      <c r="S11" s="218"/>
    </row>
    <row r="12" spans="1:19" ht="23">
      <c r="A12" s="217" t="s">
        <v>35</v>
      </c>
      <c r="B12" s="391" t="s">
        <v>36</v>
      </c>
      <c r="C12" s="395" t="s">
        <v>33</v>
      </c>
      <c r="D12" s="392" t="s">
        <v>34</v>
      </c>
      <c r="E12" s="708"/>
      <c r="F12" s="218"/>
      <c r="S12" s="218"/>
    </row>
    <row r="13" spans="1:19" ht="30" customHeight="1">
      <c r="A13" s="217" t="s">
        <v>37</v>
      </c>
      <c r="B13" s="391" t="s">
        <v>38</v>
      </c>
      <c r="C13" s="395" t="s">
        <v>33</v>
      </c>
      <c r="D13" s="392" t="s">
        <v>34</v>
      </c>
      <c r="E13" s="708"/>
      <c r="F13" s="218"/>
      <c r="S13" s="218"/>
    </row>
    <row r="14" spans="1:19" ht="27.65" customHeight="1">
      <c r="A14" s="217" t="s">
        <v>39</v>
      </c>
      <c r="B14" s="391" t="s">
        <v>40</v>
      </c>
      <c r="C14" s="395" t="s">
        <v>33</v>
      </c>
      <c r="D14" s="392" t="s">
        <v>34</v>
      </c>
      <c r="E14" s="708"/>
      <c r="F14" s="218"/>
      <c r="S14" s="218"/>
    </row>
    <row r="15" spans="1:19" ht="26.5" customHeight="1">
      <c r="A15" s="217" t="s">
        <v>41</v>
      </c>
      <c r="B15" s="391" t="s">
        <v>42</v>
      </c>
      <c r="C15" s="395" t="s">
        <v>33</v>
      </c>
      <c r="D15" s="392" t="s">
        <v>34</v>
      </c>
      <c r="E15" s="708"/>
      <c r="F15" s="218"/>
      <c r="S15" s="218"/>
    </row>
    <row r="16" spans="1:19" ht="13">
      <c r="A16" s="219" t="s">
        <v>43</v>
      </c>
      <c r="B16" s="212" t="s">
        <v>44</v>
      </c>
      <c r="C16" s="220"/>
      <c r="D16" s="221"/>
      <c r="E16" s="709"/>
      <c r="F16" s="710"/>
      <c r="S16" s="218"/>
    </row>
    <row r="17" spans="1:20" ht="40" customHeight="1">
      <c r="A17" s="217" t="s">
        <v>45</v>
      </c>
      <c r="B17" s="391" t="s">
        <v>46</v>
      </c>
      <c r="C17" s="395" t="s">
        <v>47</v>
      </c>
      <c r="D17" s="392"/>
      <c r="E17" s="708"/>
      <c r="F17" s="218">
        <v>2400000</v>
      </c>
      <c r="S17" s="222"/>
    </row>
    <row r="18" spans="1:20" ht="19" customHeight="1">
      <c r="A18" s="217" t="s">
        <v>48</v>
      </c>
      <c r="B18" s="391" t="s">
        <v>49</v>
      </c>
      <c r="C18" s="395" t="str">
        <f>C17</f>
        <v>PC Sum</v>
      </c>
      <c r="D18" s="392"/>
      <c r="E18" s="708"/>
      <c r="F18" s="218">
        <v>1200000</v>
      </c>
      <c r="S18" s="218"/>
    </row>
    <row r="19" spans="1:20" ht="59.5" customHeight="1">
      <c r="A19" s="217" t="s">
        <v>50</v>
      </c>
      <c r="B19" s="391" t="s">
        <v>51</v>
      </c>
      <c r="C19" s="395" t="str">
        <f>C18</f>
        <v>PC Sum</v>
      </c>
      <c r="D19" s="392"/>
      <c r="E19" s="708"/>
      <c r="F19" s="218">
        <v>1500000</v>
      </c>
      <c r="S19" s="218"/>
    </row>
    <row r="20" spans="1:20" ht="59.5" customHeight="1">
      <c r="A20" s="217" t="s">
        <v>52</v>
      </c>
      <c r="B20" s="391" t="s">
        <v>675</v>
      </c>
      <c r="C20" s="395" t="str">
        <f>C19</f>
        <v>PC Sum</v>
      </c>
      <c r="D20" s="392"/>
      <c r="E20" s="708"/>
      <c r="F20" s="218">
        <v>1000000</v>
      </c>
      <c r="S20" s="218"/>
      <c r="T20" s="27">
        <f>50*12</f>
        <v>600</v>
      </c>
    </row>
    <row r="21" spans="1:20" ht="46.4" customHeight="1">
      <c r="A21" s="217" t="s">
        <v>53</v>
      </c>
      <c r="B21" s="391" t="s">
        <v>54</v>
      </c>
      <c r="C21" s="395" t="str">
        <f>C18</f>
        <v>PC Sum</v>
      </c>
      <c r="D21" s="392"/>
      <c r="E21" s="708"/>
      <c r="F21" s="218">
        <v>6000000</v>
      </c>
      <c r="S21" s="218"/>
    </row>
    <row r="22" spans="1:20" ht="39" customHeight="1">
      <c r="A22" s="217" t="s">
        <v>55</v>
      </c>
      <c r="B22" s="391" t="s">
        <v>56</v>
      </c>
      <c r="C22" s="395" t="str">
        <f>C21</f>
        <v>PC Sum</v>
      </c>
      <c r="D22" s="392"/>
      <c r="E22" s="708"/>
      <c r="F22" s="218">
        <v>1200000</v>
      </c>
      <c r="G22" s="97" t="e">
        <f>F157/#REF!</f>
        <v>#REF!</v>
      </c>
      <c r="S22" s="218"/>
    </row>
    <row r="23" spans="1:20" ht="29.15" customHeight="1">
      <c r="A23" s="217" t="s">
        <v>57</v>
      </c>
      <c r="B23" s="391" t="s">
        <v>58</v>
      </c>
      <c r="C23" s="395" t="s">
        <v>59</v>
      </c>
      <c r="D23" s="392"/>
      <c r="E23" s="708"/>
      <c r="F23" s="218">
        <v>2000000</v>
      </c>
      <c r="S23" s="218"/>
    </row>
    <row r="24" spans="1:20" ht="26.15" customHeight="1">
      <c r="A24" s="217"/>
      <c r="B24" s="391" t="s">
        <v>60</v>
      </c>
      <c r="C24" s="395" t="s">
        <v>61</v>
      </c>
      <c r="D24" s="392"/>
      <c r="E24" s="708">
        <v>10</v>
      </c>
      <c r="F24" s="218">
        <f>10%*(F17+F18+F21+F22+F23+F19+F20)</f>
        <v>1530000</v>
      </c>
      <c r="S24" s="218"/>
    </row>
    <row r="25" spans="1:20" ht="26.5" customHeight="1">
      <c r="A25" s="255" t="s">
        <v>62</v>
      </c>
      <c r="B25" s="391" t="s">
        <v>63</v>
      </c>
      <c r="C25" s="395" t="s">
        <v>33</v>
      </c>
      <c r="D25" s="465" t="s">
        <v>34</v>
      </c>
      <c r="E25" s="708"/>
      <c r="F25" s="218"/>
      <c r="S25" s="218"/>
    </row>
    <row r="26" spans="1:20" ht="26.5" customHeight="1">
      <c r="A26" s="217" t="s">
        <v>64</v>
      </c>
      <c r="B26" s="391" t="s">
        <v>65</v>
      </c>
      <c r="C26" s="395" t="s">
        <v>66</v>
      </c>
      <c r="D26" s="392">
        <v>2</v>
      </c>
      <c r="E26" s="708"/>
      <c r="F26" s="218"/>
      <c r="G26" s="97" t="s">
        <v>67</v>
      </c>
      <c r="S26" s="218"/>
    </row>
    <row r="27" spans="1:20" ht="26.5" customHeight="1">
      <c r="A27" s="217" t="s">
        <v>68</v>
      </c>
      <c r="B27" s="463" t="s">
        <v>69</v>
      </c>
      <c r="C27" s="464" t="s">
        <v>33</v>
      </c>
      <c r="D27" s="465" t="s">
        <v>34</v>
      </c>
      <c r="E27" s="466"/>
      <c r="F27" s="218"/>
      <c r="S27" s="462"/>
    </row>
    <row r="28" spans="1:20">
      <c r="A28" s="255"/>
      <c r="B28" s="413"/>
      <c r="C28" s="255"/>
      <c r="D28" s="414"/>
      <c r="E28" s="711"/>
      <c r="F28" s="254"/>
    </row>
    <row r="29" spans="1:20">
      <c r="A29" s="248"/>
      <c r="B29" s="252" t="s">
        <v>70</v>
      </c>
      <c r="C29" s="249"/>
      <c r="D29" s="249"/>
      <c r="E29" s="253"/>
      <c r="F29" s="254"/>
      <c r="S29" s="218"/>
    </row>
    <row r="30" spans="1:20">
      <c r="A30" s="693"/>
      <c r="B30" s="252"/>
      <c r="C30" s="249"/>
      <c r="D30" s="249"/>
      <c r="E30" s="253"/>
      <c r="F30" s="668"/>
      <c r="O30" s="243"/>
      <c r="S30" s="694"/>
    </row>
    <row r="31" spans="1:20" ht="46">
      <c r="A31" s="255"/>
      <c r="B31" s="256" t="s">
        <v>71</v>
      </c>
      <c r="C31" s="255"/>
      <c r="D31" s="255"/>
      <c r="E31" s="711"/>
      <c r="F31" s="254"/>
      <c r="S31" s="218"/>
    </row>
    <row r="32" spans="1:20">
      <c r="A32" s="255"/>
      <c r="B32" s="257"/>
      <c r="C32" s="255"/>
      <c r="D32" s="255"/>
      <c r="E32" s="711"/>
      <c r="F32" s="250"/>
      <c r="S32" s="218"/>
    </row>
    <row r="33" spans="1:19">
      <c r="A33" s="255" t="s">
        <v>72</v>
      </c>
      <c r="B33" s="257" t="s">
        <v>73</v>
      </c>
      <c r="C33" s="255" t="s">
        <v>74</v>
      </c>
      <c r="D33" s="258">
        <v>12</v>
      </c>
      <c r="E33" s="711"/>
      <c r="F33" s="254"/>
      <c r="S33" s="218"/>
    </row>
    <row r="34" spans="1:19">
      <c r="A34" s="667"/>
      <c r="B34" s="257"/>
      <c r="C34" s="667"/>
      <c r="D34" s="258"/>
      <c r="E34" s="712"/>
      <c r="F34" s="668"/>
      <c r="O34" s="243"/>
      <c r="S34" s="462"/>
    </row>
    <row r="35" spans="1:19">
      <c r="A35" s="255" t="s">
        <v>75</v>
      </c>
      <c r="B35" s="257" t="s">
        <v>76</v>
      </c>
      <c r="C35" s="255" t="s">
        <v>74</v>
      </c>
      <c r="D35" s="258">
        <v>12</v>
      </c>
      <c r="E35" s="711"/>
      <c r="F35" s="254"/>
    </row>
    <row r="36" spans="1:19">
      <c r="A36" s="667"/>
      <c r="B36" s="257"/>
      <c r="C36" s="667"/>
      <c r="D36" s="258"/>
      <c r="E36" s="712"/>
      <c r="F36" s="668"/>
      <c r="O36" s="243"/>
    </row>
    <row r="37" spans="1:19">
      <c r="A37" s="255" t="s">
        <v>75</v>
      </c>
      <c r="B37" s="257" t="s">
        <v>673</v>
      </c>
      <c r="C37" s="255" t="s">
        <v>74</v>
      </c>
      <c r="D37" s="258">
        <v>12</v>
      </c>
      <c r="E37" s="711"/>
      <c r="F37" s="254"/>
    </row>
    <row r="38" spans="1:19">
      <c r="A38" s="255"/>
      <c r="B38" s="413"/>
      <c r="C38" s="255"/>
      <c r="D38" s="414"/>
      <c r="E38" s="711"/>
      <c r="F38" s="254"/>
    </row>
    <row r="39" spans="1:19">
      <c r="A39" s="255" t="s">
        <v>75</v>
      </c>
      <c r="B39" s="257" t="s">
        <v>674</v>
      </c>
      <c r="C39" s="255" t="s">
        <v>74</v>
      </c>
      <c r="D39" s="258">
        <v>12</v>
      </c>
      <c r="E39" s="711"/>
      <c r="F39" s="254"/>
    </row>
    <row r="40" spans="1:19">
      <c r="A40" s="667"/>
      <c r="B40" s="257"/>
      <c r="C40" s="667"/>
      <c r="D40" s="258"/>
      <c r="E40" s="712"/>
      <c r="F40" s="668"/>
      <c r="O40" s="243"/>
    </row>
    <row r="41" spans="1:19">
      <c r="A41" s="255" t="s">
        <v>77</v>
      </c>
      <c r="B41" s="257" t="s">
        <v>672</v>
      </c>
      <c r="C41" s="255" t="s">
        <v>74</v>
      </c>
      <c r="D41" s="258">
        <v>12</v>
      </c>
      <c r="E41" s="711"/>
      <c r="F41" s="254"/>
    </row>
    <row r="42" spans="1:19">
      <c r="A42" s="255"/>
      <c r="B42" s="257"/>
      <c r="C42" s="255"/>
      <c r="D42" s="258"/>
      <c r="E42" s="711"/>
      <c r="F42" s="254"/>
    </row>
    <row r="43" spans="1:19">
      <c r="A43" s="255" t="s">
        <v>85</v>
      </c>
      <c r="B43" s="257" t="s">
        <v>78</v>
      </c>
      <c r="C43" s="255" t="s">
        <v>61</v>
      </c>
      <c r="D43" s="258"/>
      <c r="E43" s="713">
        <v>0.1</v>
      </c>
      <c r="F43" s="254"/>
    </row>
    <row r="44" spans="1:19" ht="13" thickBot="1">
      <c r="A44" s="500"/>
      <c r="B44" s="501"/>
      <c r="C44" s="502"/>
      <c r="D44" s="503"/>
      <c r="E44" s="714"/>
      <c r="F44" s="517"/>
    </row>
    <row r="45" spans="1:19" ht="13" thickTop="1">
      <c r="A45" s="131"/>
      <c r="B45" s="132"/>
      <c r="C45" s="133"/>
      <c r="D45" s="134"/>
      <c r="E45" s="108"/>
      <c r="F45" s="715"/>
    </row>
    <row r="46" spans="1:19" ht="13">
      <c r="A46" s="135"/>
      <c r="B46" s="136" t="s">
        <v>79</v>
      </c>
      <c r="C46" s="137"/>
      <c r="D46" s="138"/>
      <c r="E46" s="424"/>
      <c r="F46" s="716"/>
    </row>
    <row r="47" spans="1:19" ht="13" thickBot="1">
      <c r="A47" s="139"/>
      <c r="B47" s="140"/>
      <c r="C47" s="141"/>
      <c r="D47" s="142"/>
      <c r="E47" s="110"/>
      <c r="F47" s="717"/>
    </row>
    <row r="48" spans="1:19" s="471" customFormat="1" ht="12.75" customHeight="1" thickTop="1">
      <c r="A48" s="467"/>
      <c r="B48" s="468"/>
      <c r="C48" s="469"/>
      <c r="D48" s="470"/>
      <c r="E48" s="718"/>
      <c r="F48" s="719"/>
    </row>
    <row r="49" spans="1:6" s="471" customFormat="1" ht="12.75" customHeight="1">
      <c r="A49" s="775" t="s">
        <v>80</v>
      </c>
      <c r="B49" s="775"/>
      <c r="C49" s="775"/>
      <c r="D49" s="775"/>
      <c r="E49" s="775"/>
      <c r="F49" s="775"/>
    </row>
    <row r="50" spans="1:6" s="471" customFormat="1" ht="12.75" customHeight="1" thickBot="1">
      <c r="A50" s="776"/>
      <c r="B50" s="776"/>
      <c r="C50" s="776"/>
      <c r="D50" s="776"/>
      <c r="E50" s="776"/>
      <c r="F50" s="776"/>
    </row>
    <row r="51" spans="1:6" s="475" customFormat="1" ht="27.65" customHeight="1" thickTop="1" thickBot="1">
      <c r="A51" s="472" t="s">
        <v>81</v>
      </c>
      <c r="B51" s="473" t="s">
        <v>15</v>
      </c>
      <c r="C51" s="474" t="s">
        <v>16</v>
      </c>
      <c r="D51" s="474" t="s">
        <v>17</v>
      </c>
      <c r="E51" s="696" t="s">
        <v>82</v>
      </c>
      <c r="F51" s="697" t="s">
        <v>83</v>
      </c>
    </row>
    <row r="52" spans="1:6" s="475" customFormat="1" ht="15" customHeight="1" thickTop="1">
      <c r="A52" s="518"/>
      <c r="B52" s="519"/>
      <c r="C52" s="519"/>
      <c r="D52" s="519"/>
      <c r="E52" s="698"/>
      <c r="F52" s="699"/>
    </row>
    <row r="53" spans="1:6">
      <c r="A53" s="248"/>
      <c r="B53" s="252" t="s">
        <v>84</v>
      </c>
      <c r="C53" s="249"/>
      <c r="D53" s="249"/>
      <c r="E53" s="253"/>
      <c r="F53" s="254"/>
    </row>
    <row r="54" spans="1:6" ht="57.5">
      <c r="A54" s="520" t="s">
        <v>85</v>
      </c>
      <c r="B54" s="251" t="s">
        <v>86</v>
      </c>
      <c r="C54" s="521" t="s">
        <v>59</v>
      </c>
      <c r="D54" s="522">
        <v>1</v>
      </c>
      <c r="E54" s="720">
        <v>1000000</v>
      </c>
      <c r="F54" s="523">
        <f t="shared" ref="F54" si="0">D54*E54</f>
        <v>1000000</v>
      </c>
    </row>
    <row r="55" spans="1:6">
      <c r="A55" s="129"/>
      <c r="B55" s="391" t="s">
        <v>87</v>
      </c>
      <c r="C55" s="395" t="s">
        <v>61</v>
      </c>
      <c r="D55" s="392">
        <v>1</v>
      </c>
      <c r="E55" s="708">
        <v>10</v>
      </c>
      <c r="F55" s="218">
        <f>10%*F54</f>
        <v>100000</v>
      </c>
    </row>
    <row r="56" spans="1:6" ht="62.5">
      <c r="A56" s="129" t="s">
        <v>88</v>
      </c>
      <c r="B56" s="524" t="s">
        <v>89</v>
      </c>
      <c r="C56" s="455" t="s">
        <v>33</v>
      </c>
      <c r="D56" s="464" t="s">
        <v>34</v>
      </c>
      <c r="E56" s="721"/>
      <c r="F56" s="254"/>
    </row>
    <row r="57" spans="1:6" ht="50">
      <c r="A57" s="129" t="s">
        <v>90</v>
      </c>
      <c r="B57" s="524" t="s">
        <v>91</v>
      </c>
      <c r="C57" s="455" t="s">
        <v>92</v>
      </c>
      <c r="D57" s="465">
        <v>12</v>
      </c>
      <c r="E57" s="721"/>
      <c r="F57" s="254"/>
    </row>
    <row r="58" spans="1:6" s="486" customFormat="1" ht="12.75" customHeight="1">
      <c r="A58" s="480"/>
      <c r="B58" s="525"/>
      <c r="C58" s="526"/>
      <c r="D58" s="527"/>
      <c r="E58" s="722"/>
      <c r="F58" s="723"/>
    </row>
    <row r="59" spans="1:6" s="486" customFormat="1" ht="12.75" customHeight="1">
      <c r="A59" s="480"/>
      <c r="B59" s="525"/>
      <c r="C59" s="526"/>
      <c r="D59" s="527"/>
      <c r="E59" s="722"/>
      <c r="F59" s="723"/>
    </row>
    <row r="60" spans="1:6" s="471" customFormat="1" ht="12.75" customHeight="1">
      <c r="A60" s="480"/>
      <c r="B60" s="525"/>
      <c r="C60" s="526"/>
      <c r="D60" s="527"/>
      <c r="E60" s="722"/>
      <c r="F60" s="723"/>
    </row>
    <row r="61" spans="1:6" s="486" customFormat="1">
      <c r="A61" s="480"/>
      <c r="B61" s="525"/>
      <c r="C61" s="526"/>
      <c r="D61" s="527"/>
      <c r="E61" s="722"/>
      <c r="F61" s="723"/>
    </row>
    <row r="62" spans="1:6" s="486" customFormat="1">
      <c r="A62" s="480"/>
      <c r="B62" s="525"/>
      <c r="C62" s="526"/>
      <c r="D62" s="527"/>
      <c r="E62" s="722"/>
      <c r="F62" s="723"/>
    </row>
    <row r="63" spans="1:6" s="486" customFormat="1">
      <c r="A63" s="480"/>
      <c r="B63" s="525"/>
      <c r="C63" s="526"/>
      <c r="D63" s="527"/>
      <c r="E63" s="722"/>
      <c r="F63" s="723"/>
    </row>
    <row r="64" spans="1:6" s="486" customFormat="1">
      <c r="A64" s="480"/>
      <c r="B64" s="525"/>
      <c r="C64" s="526"/>
      <c r="D64" s="527"/>
      <c r="E64" s="722"/>
      <c r="F64" s="723"/>
    </row>
    <row r="65" spans="1:6" s="486" customFormat="1">
      <c r="A65" s="480"/>
      <c r="B65" s="525"/>
      <c r="C65" s="526"/>
      <c r="D65" s="527"/>
      <c r="E65" s="722"/>
      <c r="F65" s="723"/>
    </row>
    <row r="66" spans="1:6" s="486" customFormat="1">
      <c r="A66" s="480"/>
      <c r="B66" s="525"/>
      <c r="C66" s="526"/>
      <c r="D66" s="527"/>
      <c r="E66" s="722"/>
      <c r="F66" s="723"/>
    </row>
    <row r="67" spans="1:6" s="486" customFormat="1">
      <c r="A67" s="480"/>
      <c r="B67" s="525"/>
      <c r="C67" s="526"/>
      <c r="D67" s="527"/>
      <c r="E67" s="722"/>
      <c r="F67" s="723"/>
    </row>
    <row r="68" spans="1:6" s="486" customFormat="1">
      <c r="A68" s="480"/>
      <c r="B68" s="525"/>
      <c r="C68" s="526"/>
      <c r="D68" s="527"/>
      <c r="E68" s="722"/>
      <c r="F68" s="723"/>
    </row>
    <row r="69" spans="1:6" s="486" customFormat="1">
      <c r="A69" s="480"/>
      <c r="B69" s="525"/>
      <c r="C69" s="526"/>
      <c r="D69" s="527"/>
      <c r="E69" s="722"/>
      <c r="F69" s="723"/>
    </row>
    <row r="70" spans="1:6" s="486" customFormat="1">
      <c r="A70" s="480"/>
      <c r="B70" s="525"/>
      <c r="C70" s="526"/>
      <c r="D70" s="527"/>
      <c r="E70" s="722"/>
      <c r="F70" s="723"/>
    </row>
    <row r="71" spans="1:6" s="486" customFormat="1" ht="12.75" customHeight="1">
      <c r="A71" s="480"/>
      <c r="B71" s="525"/>
      <c r="C71" s="526"/>
      <c r="D71" s="527"/>
      <c r="E71" s="722"/>
      <c r="F71" s="723"/>
    </row>
    <row r="72" spans="1:6" s="486" customFormat="1" ht="12.75" customHeight="1">
      <c r="A72" s="480"/>
      <c r="B72" s="525"/>
      <c r="C72" s="526"/>
      <c r="D72" s="527"/>
      <c r="E72" s="722"/>
      <c r="F72" s="723"/>
    </row>
    <row r="73" spans="1:6" s="487" customFormat="1" ht="12" customHeight="1">
      <c r="A73" s="480"/>
      <c r="B73" s="525"/>
      <c r="C73" s="526"/>
      <c r="D73" s="527"/>
      <c r="E73" s="722"/>
      <c r="F73" s="723"/>
    </row>
    <row r="74" spans="1:6" s="471" customFormat="1" ht="12.75" customHeight="1">
      <c r="A74" s="480"/>
      <c r="B74" s="525"/>
      <c r="C74" s="526"/>
      <c r="D74" s="527"/>
      <c r="E74" s="722"/>
      <c r="F74" s="723"/>
    </row>
    <row r="75" spans="1:6" s="486" customFormat="1">
      <c r="A75" s="480"/>
      <c r="B75" s="525"/>
      <c r="C75" s="526"/>
      <c r="D75" s="527"/>
      <c r="E75" s="722"/>
      <c r="F75" s="723"/>
    </row>
    <row r="76" spans="1:6" s="486" customFormat="1">
      <c r="A76" s="480"/>
      <c r="B76" s="525"/>
      <c r="C76" s="526"/>
      <c r="D76" s="527"/>
      <c r="E76" s="722"/>
      <c r="F76" s="723"/>
    </row>
    <row r="77" spans="1:6" s="486" customFormat="1">
      <c r="A77" s="480"/>
      <c r="B77" s="525"/>
      <c r="C77" s="526"/>
      <c r="D77" s="527"/>
      <c r="E77" s="722"/>
      <c r="F77" s="723"/>
    </row>
    <row r="78" spans="1:6" s="486" customFormat="1">
      <c r="A78" s="480"/>
      <c r="B78" s="525"/>
      <c r="C78" s="526"/>
      <c r="D78" s="527"/>
      <c r="E78" s="722"/>
      <c r="F78" s="723"/>
    </row>
    <row r="79" spans="1:6" s="486" customFormat="1">
      <c r="A79" s="480"/>
      <c r="B79" s="525"/>
      <c r="C79" s="526"/>
      <c r="D79" s="527"/>
      <c r="E79" s="722"/>
      <c r="F79" s="723"/>
    </row>
    <row r="80" spans="1:6" s="486" customFormat="1">
      <c r="A80" s="480"/>
      <c r="B80" s="525"/>
      <c r="C80" s="526"/>
      <c r="D80" s="527"/>
      <c r="E80" s="722"/>
      <c r="F80" s="723"/>
    </row>
    <row r="81" spans="1:6" s="486" customFormat="1">
      <c r="A81" s="480"/>
      <c r="B81" s="525"/>
      <c r="C81" s="526"/>
      <c r="D81" s="527"/>
      <c r="E81" s="722"/>
      <c r="F81" s="723"/>
    </row>
    <row r="82" spans="1:6" s="486" customFormat="1">
      <c r="A82" s="480"/>
      <c r="B82" s="525"/>
      <c r="C82" s="526"/>
      <c r="D82" s="527"/>
      <c r="E82" s="722"/>
      <c r="F82" s="723"/>
    </row>
    <row r="83" spans="1:6" s="486" customFormat="1">
      <c r="A83" s="480"/>
      <c r="B83" s="525"/>
      <c r="C83" s="526"/>
      <c r="D83" s="527"/>
      <c r="E83" s="722"/>
      <c r="F83" s="723"/>
    </row>
    <row r="84" spans="1:6" s="486" customFormat="1">
      <c r="A84" s="480"/>
      <c r="B84" s="525"/>
      <c r="C84" s="526"/>
      <c r="D84" s="527"/>
      <c r="E84" s="722"/>
      <c r="F84" s="723"/>
    </row>
    <row r="85" spans="1:6" s="486" customFormat="1">
      <c r="A85" s="480"/>
      <c r="B85" s="525"/>
      <c r="C85" s="526"/>
      <c r="D85" s="527"/>
      <c r="E85" s="722"/>
      <c r="F85" s="723"/>
    </row>
    <row r="86" spans="1:6" s="486" customFormat="1">
      <c r="A86" s="480"/>
      <c r="B86" s="525"/>
      <c r="C86" s="526"/>
      <c r="D86" s="527"/>
      <c r="E86" s="722"/>
      <c r="F86" s="723"/>
    </row>
    <row r="87" spans="1:6" s="486" customFormat="1">
      <c r="A87" s="480"/>
      <c r="B87" s="525"/>
      <c r="C87" s="526"/>
      <c r="D87" s="527"/>
      <c r="E87" s="722"/>
      <c r="F87" s="723"/>
    </row>
    <row r="88" spans="1:6">
      <c r="A88" s="129"/>
      <c r="B88" s="528"/>
      <c r="C88" s="377"/>
      <c r="D88" s="529"/>
      <c r="E88" s="572"/>
      <c r="F88" s="724"/>
    </row>
    <row r="89" spans="1:6" ht="13" thickBot="1">
      <c r="A89" s="129"/>
      <c r="B89" s="504"/>
      <c r="C89" s="164"/>
      <c r="D89" s="505"/>
      <c r="E89" s="700"/>
      <c r="F89" s="724"/>
    </row>
    <row r="90" spans="1:6" ht="13" thickTop="1">
      <c r="A90" s="131"/>
      <c r="B90" s="132"/>
      <c r="C90" s="133"/>
      <c r="D90" s="134"/>
      <c r="E90" s="108"/>
      <c r="F90" s="715"/>
    </row>
    <row r="91" spans="1:6" ht="13">
      <c r="A91" s="135"/>
      <c r="B91" s="136" t="s">
        <v>79</v>
      </c>
      <c r="C91" s="137"/>
      <c r="D91" s="138"/>
      <c r="E91" s="424"/>
      <c r="F91" s="716"/>
    </row>
    <row r="92" spans="1:6" ht="13" thickBot="1">
      <c r="A92" s="139"/>
      <c r="B92" s="140"/>
      <c r="C92" s="141"/>
      <c r="D92" s="142"/>
      <c r="E92" s="110"/>
      <c r="F92" s="717"/>
    </row>
    <row r="93" spans="1:6" s="471" customFormat="1" ht="12.75" customHeight="1" thickTop="1">
      <c r="A93" s="467"/>
      <c r="B93" s="468"/>
      <c r="C93" s="469"/>
      <c r="D93" s="470"/>
      <c r="E93" s="718"/>
      <c r="F93" s="719"/>
    </row>
    <row r="94" spans="1:6" s="471" customFormat="1" ht="12.75" customHeight="1">
      <c r="A94" s="775" t="s">
        <v>80</v>
      </c>
      <c r="B94" s="775"/>
      <c r="C94" s="775"/>
      <c r="D94" s="775"/>
      <c r="E94" s="775"/>
      <c r="F94" s="775"/>
    </row>
    <row r="95" spans="1:6" s="471" customFormat="1" ht="12.75" customHeight="1" thickBot="1">
      <c r="A95" s="776"/>
      <c r="B95" s="776"/>
      <c r="C95" s="776"/>
      <c r="D95" s="776"/>
      <c r="E95" s="776"/>
      <c r="F95" s="776"/>
    </row>
    <row r="96" spans="1:6" s="475" customFormat="1" ht="27.65" customHeight="1" thickTop="1" thickBot="1">
      <c r="A96" s="472" t="s">
        <v>81</v>
      </c>
      <c r="B96" s="473" t="s">
        <v>15</v>
      </c>
      <c r="C96" s="474" t="s">
        <v>16</v>
      </c>
      <c r="D96" s="474" t="s">
        <v>17</v>
      </c>
      <c r="E96" s="696" t="s">
        <v>82</v>
      </c>
      <c r="F96" s="697" t="s">
        <v>83</v>
      </c>
    </row>
    <row r="97" spans="1:6" s="471" customFormat="1" ht="12.75" customHeight="1" thickTop="1">
      <c r="A97" s="476"/>
      <c r="B97" s="477"/>
      <c r="C97" s="478"/>
      <c r="D97" s="479"/>
      <c r="E97" s="725"/>
      <c r="F97" s="726"/>
    </row>
    <row r="98" spans="1:6" s="471" customFormat="1" ht="12.75" customHeight="1">
      <c r="A98" s="480"/>
      <c r="B98" s="530"/>
      <c r="C98" s="469"/>
      <c r="D98" s="470"/>
      <c r="E98" s="727"/>
      <c r="F98" s="723"/>
    </row>
    <row r="99" spans="1:6" s="471" customFormat="1" ht="12.75" customHeight="1">
      <c r="A99" s="481"/>
      <c r="B99" s="531" t="s">
        <v>93</v>
      </c>
      <c r="C99" s="482"/>
      <c r="D99" s="483"/>
      <c r="E99" s="728"/>
      <c r="F99" s="729"/>
    </row>
    <row r="100" spans="1:6" s="471" customFormat="1" ht="12.75" customHeight="1">
      <c r="A100" s="484"/>
      <c r="B100" s="530"/>
      <c r="C100" s="482"/>
      <c r="D100" s="485"/>
      <c r="E100" s="730"/>
      <c r="F100" s="729"/>
    </row>
    <row r="101" spans="1:6" s="471" customFormat="1" ht="12.75" customHeight="1">
      <c r="A101" s="484"/>
      <c r="B101" s="530" t="s">
        <v>94</v>
      </c>
      <c r="C101" s="482"/>
      <c r="D101" s="485"/>
      <c r="E101" s="730"/>
      <c r="F101" s="729"/>
    </row>
    <row r="102" spans="1:6" s="471" customFormat="1" ht="12.75" customHeight="1">
      <c r="A102" s="484"/>
      <c r="B102" s="530"/>
      <c r="C102" s="482"/>
      <c r="D102" s="485"/>
      <c r="E102" s="730"/>
      <c r="F102" s="729"/>
    </row>
    <row r="103" spans="1:6" s="471" customFormat="1" ht="12.75" customHeight="1">
      <c r="A103" s="484"/>
      <c r="B103" s="530" t="s">
        <v>95</v>
      </c>
      <c r="C103" s="482"/>
      <c r="D103" s="485"/>
      <c r="E103" s="730"/>
      <c r="F103" s="729"/>
    </row>
    <row r="104" spans="1:6" s="471" customFormat="1" ht="12.75" customHeight="1">
      <c r="A104" s="484"/>
      <c r="B104" s="530"/>
      <c r="C104" s="482"/>
      <c r="D104" s="485"/>
      <c r="E104" s="730"/>
      <c r="F104" s="729"/>
    </row>
    <row r="105" spans="1:6" s="471" customFormat="1" ht="12.75" customHeight="1">
      <c r="A105" s="484"/>
      <c r="B105" s="530"/>
      <c r="C105" s="482"/>
      <c r="D105" s="485"/>
      <c r="E105" s="730"/>
      <c r="F105" s="729"/>
    </row>
    <row r="106" spans="1:6" s="471" customFormat="1" ht="12.75" customHeight="1">
      <c r="A106" s="484"/>
      <c r="B106" s="530"/>
      <c r="C106" s="482"/>
      <c r="D106" s="485"/>
      <c r="E106" s="730"/>
      <c r="F106" s="729"/>
    </row>
    <row r="107" spans="1:6" s="471" customFormat="1" ht="12.75" customHeight="1">
      <c r="A107" s="484"/>
      <c r="B107" s="530"/>
      <c r="C107" s="482"/>
      <c r="D107" s="485"/>
      <c r="E107" s="730"/>
      <c r="F107" s="729"/>
    </row>
    <row r="108" spans="1:6" s="471" customFormat="1" ht="12.75" customHeight="1">
      <c r="A108" s="484"/>
      <c r="B108" s="530"/>
      <c r="C108" s="482"/>
      <c r="D108" s="485"/>
      <c r="E108" s="730"/>
      <c r="F108" s="729"/>
    </row>
    <row r="109" spans="1:6" s="471" customFormat="1" ht="12.75" customHeight="1">
      <c r="A109" s="484"/>
      <c r="B109" s="530"/>
      <c r="C109" s="482"/>
      <c r="D109" s="485"/>
      <c r="E109" s="730"/>
      <c r="F109" s="729"/>
    </row>
    <row r="110" spans="1:6" s="471" customFormat="1" ht="12.75" customHeight="1">
      <c r="A110" s="484"/>
      <c r="B110" s="530"/>
      <c r="C110" s="482"/>
      <c r="D110" s="485"/>
      <c r="E110" s="730"/>
      <c r="F110" s="731"/>
    </row>
    <row r="111" spans="1:6" s="471" customFormat="1" ht="12.75" customHeight="1">
      <c r="A111" s="484"/>
      <c r="B111" s="532"/>
      <c r="C111" s="482"/>
      <c r="D111" s="485"/>
      <c r="E111" s="730"/>
      <c r="F111" s="731"/>
    </row>
    <row r="112" spans="1:6" s="471" customFormat="1" ht="12.75" customHeight="1">
      <c r="A112" s="484"/>
      <c r="B112" s="532"/>
      <c r="C112" s="482"/>
      <c r="D112" s="485"/>
      <c r="E112" s="730"/>
      <c r="F112" s="731"/>
    </row>
    <row r="113" spans="1:6" s="471" customFormat="1" ht="12.75" customHeight="1">
      <c r="A113" s="484"/>
      <c r="B113" s="532"/>
      <c r="C113" s="482"/>
      <c r="D113" s="485"/>
      <c r="E113" s="730"/>
      <c r="F113" s="731"/>
    </row>
    <row r="114" spans="1:6" s="486" customFormat="1" ht="12.75" customHeight="1">
      <c r="A114" s="484"/>
      <c r="B114" s="530"/>
      <c r="C114" s="482"/>
      <c r="D114" s="485"/>
      <c r="E114" s="730"/>
      <c r="F114" s="731"/>
    </row>
    <row r="115" spans="1:6" s="486" customFormat="1" ht="12.75" customHeight="1">
      <c r="A115" s="480"/>
      <c r="B115" s="530"/>
      <c r="C115" s="469"/>
      <c r="D115" s="470"/>
      <c r="E115" s="727"/>
      <c r="F115" s="723"/>
    </row>
    <row r="116" spans="1:6" s="486" customFormat="1" ht="12.75" customHeight="1">
      <c r="A116" s="480"/>
      <c r="B116" s="530"/>
      <c r="C116" s="469"/>
      <c r="D116" s="470"/>
      <c r="E116" s="727"/>
      <c r="F116" s="723"/>
    </row>
    <row r="117" spans="1:6" s="486" customFormat="1" ht="12.75" customHeight="1">
      <c r="A117" s="480"/>
      <c r="B117" s="530"/>
      <c r="C117" s="469"/>
      <c r="D117" s="470"/>
      <c r="E117" s="727"/>
      <c r="F117" s="723"/>
    </row>
    <row r="118" spans="1:6" s="486" customFormat="1" ht="12.75" customHeight="1">
      <c r="A118" s="480"/>
      <c r="B118" s="530"/>
      <c r="C118" s="469"/>
      <c r="D118" s="470"/>
      <c r="E118" s="727"/>
      <c r="F118" s="723"/>
    </row>
    <row r="119" spans="1:6" s="486" customFormat="1" ht="12.75" customHeight="1">
      <c r="A119" s="480"/>
      <c r="B119" s="530"/>
      <c r="C119" s="469"/>
      <c r="D119" s="470"/>
      <c r="E119" s="727"/>
      <c r="F119" s="723"/>
    </row>
    <row r="120" spans="1:6" s="487" customFormat="1" ht="29.25" customHeight="1">
      <c r="A120" s="480"/>
      <c r="B120" s="530"/>
      <c r="C120" s="469"/>
      <c r="D120" s="470"/>
      <c r="E120" s="727"/>
      <c r="F120" s="723"/>
    </row>
    <row r="121" spans="1:6" s="471" customFormat="1" ht="12.75" customHeight="1">
      <c r="A121" s="480"/>
      <c r="B121" s="530"/>
      <c r="C121" s="469"/>
      <c r="D121" s="470"/>
      <c r="E121" s="727"/>
      <c r="F121" s="723"/>
    </row>
    <row r="122" spans="1:6" s="486" customFormat="1">
      <c r="A122" s="480"/>
      <c r="B122" s="530"/>
      <c r="C122" s="469"/>
      <c r="D122" s="470"/>
      <c r="E122" s="727"/>
      <c r="F122" s="723"/>
    </row>
    <row r="123" spans="1:6" s="486" customFormat="1">
      <c r="A123" s="480"/>
      <c r="B123" s="530"/>
      <c r="C123" s="469"/>
      <c r="D123" s="470"/>
      <c r="E123" s="727"/>
      <c r="F123" s="723"/>
    </row>
    <row r="124" spans="1:6" s="486" customFormat="1">
      <c r="A124" s="480"/>
      <c r="B124" s="530"/>
      <c r="C124" s="469"/>
      <c r="D124" s="470"/>
      <c r="E124" s="727"/>
      <c r="F124" s="723"/>
    </row>
    <row r="125" spans="1:6" s="486" customFormat="1">
      <c r="A125" s="480"/>
      <c r="B125" s="530"/>
      <c r="C125" s="469"/>
      <c r="D125" s="470"/>
      <c r="E125" s="727"/>
      <c r="F125" s="723"/>
    </row>
    <row r="126" spans="1:6" s="486" customFormat="1">
      <c r="A126" s="480"/>
      <c r="B126" s="530"/>
      <c r="C126" s="469"/>
      <c r="D126" s="470"/>
      <c r="E126" s="727"/>
      <c r="F126" s="723"/>
    </row>
    <row r="127" spans="1:6" s="486" customFormat="1">
      <c r="A127" s="480"/>
      <c r="B127" s="530"/>
      <c r="C127" s="469"/>
      <c r="D127" s="470"/>
      <c r="E127" s="727"/>
      <c r="F127" s="723"/>
    </row>
    <row r="128" spans="1:6" s="486" customFormat="1">
      <c r="A128" s="480"/>
      <c r="B128" s="530"/>
      <c r="C128" s="469"/>
      <c r="D128" s="470"/>
      <c r="E128" s="727"/>
      <c r="F128" s="723"/>
    </row>
    <row r="129" spans="1:6" s="486" customFormat="1">
      <c r="A129" s="480"/>
      <c r="B129" s="530"/>
      <c r="C129" s="469"/>
      <c r="D129" s="470"/>
      <c r="E129" s="727"/>
      <c r="F129" s="723"/>
    </row>
    <row r="130" spans="1:6" s="486" customFormat="1">
      <c r="A130" s="480"/>
      <c r="B130" s="530"/>
      <c r="C130" s="469"/>
      <c r="D130" s="470"/>
      <c r="E130" s="727"/>
      <c r="F130" s="723"/>
    </row>
    <row r="131" spans="1:6" s="486" customFormat="1">
      <c r="A131" s="480"/>
      <c r="B131" s="530"/>
      <c r="C131" s="469"/>
      <c r="D131" s="470"/>
      <c r="E131" s="727"/>
      <c r="F131" s="723"/>
    </row>
    <row r="132" spans="1:6" s="486" customFormat="1">
      <c r="A132" s="480"/>
      <c r="B132" s="530"/>
      <c r="C132" s="469"/>
      <c r="D132" s="470"/>
      <c r="E132" s="727"/>
      <c r="F132" s="723"/>
    </row>
    <row r="133" spans="1:6" s="486" customFormat="1">
      <c r="A133" s="480"/>
      <c r="B133" s="530"/>
      <c r="C133" s="469"/>
      <c r="D133" s="470"/>
      <c r="E133" s="727"/>
      <c r="F133" s="723"/>
    </row>
    <row r="134" spans="1:6" s="486" customFormat="1">
      <c r="A134" s="480"/>
      <c r="B134" s="530"/>
      <c r="C134" s="469"/>
      <c r="D134" s="470"/>
      <c r="E134" s="727"/>
      <c r="F134" s="723"/>
    </row>
    <row r="135" spans="1:6" s="486" customFormat="1">
      <c r="A135" s="480"/>
      <c r="B135" s="530"/>
      <c r="C135" s="469"/>
      <c r="D135" s="470"/>
      <c r="E135" s="727"/>
      <c r="F135" s="723"/>
    </row>
    <row r="136" spans="1:6" s="486" customFormat="1">
      <c r="A136" s="480"/>
      <c r="B136" s="530"/>
      <c r="C136" s="469"/>
      <c r="D136" s="470"/>
      <c r="E136" s="727"/>
      <c r="F136" s="723"/>
    </row>
    <row r="137" spans="1:6" s="486" customFormat="1">
      <c r="A137" s="480"/>
      <c r="B137" s="530"/>
      <c r="C137" s="469"/>
      <c r="D137" s="470"/>
      <c r="E137" s="727"/>
      <c r="F137" s="723"/>
    </row>
    <row r="138" spans="1:6" s="486" customFormat="1">
      <c r="A138" s="480"/>
      <c r="B138" s="530"/>
      <c r="C138" s="469"/>
      <c r="D138" s="470"/>
      <c r="E138" s="727"/>
      <c r="F138" s="723"/>
    </row>
    <row r="139" spans="1:6" s="486" customFormat="1">
      <c r="A139" s="480"/>
      <c r="B139" s="530"/>
      <c r="C139" s="469"/>
      <c r="D139" s="470"/>
      <c r="E139" s="727"/>
      <c r="F139" s="723"/>
    </row>
    <row r="140" spans="1:6" s="486" customFormat="1">
      <c r="A140" s="480"/>
      <c r="B140" s="530"/>
      <c r="C140" s="469"/>
      <c r="D140" s="470"/>
      <c r="E140" s="727"/>
      <c r="F140" s="723"/>
    </row>
    <row r="141" spans="1:6" s="486" customFormat="1">
      <c r="A141" s="480"/>
      <c r="B141" s="530"/>
      <c r="C141" s="469"/>
      <c r="D141" s="470"/>
      <c r="E141" s="727"/>
      <c r="F141" s="723"/>
    </row>
    <row r="142" spans="1:6" s="486" customFormat="1">
      <c r="A142" s="480"/>
      <c r="B142" s="530"/>
      <c r="C142" s="469"/>
      <c r="D142" s="470"/>
      <c r="E142" s="727"/>
      <c r="F142" s="723"/>
    </row>
    <row r="143" spans="1:6" s="486" customFormat="1">
      <c r="A143" s="480"/>
      <c r="B143" s="530"/>
      <c r="C143" s="469"/>
      <c r="D143" s="470"/>
      <c r="E143" s="727"/>
      <c r="F143" s="723"/>
    </row>
    <row r="144" spans="1:6" s="486" customFormat="1">
      <c r="A144" s="480"/>
      <c r="B144" s="530"/>
      <c r="C144" s="469"/>
      <c r="D144" s="470"/>
      <c r="E144" s="727"/>
      <c r="F144" s="723"/>
    </row>
    <row r="145" spans="1:6" s="486" customFormat="1">
      <c r="A145" s="480"/>
      <c r="B145" s="530"/>
      <c r="C145" s="469"/>
      <c r="D145" s="470"/>
      <c r="E145" s="727"/>
      <c r="F145" s="723"/>
    </row>
    <row r="146" spans="1:6" s="486" customFormat="1">
      <c r="A146" s="480"/>
      <c r="B146" s="530"/>
      <c r="C146" s="469"/>
      <c r="D146" s="470"/>
      <c r="E146" s="727"/>
      <c r="F146" s="723"/>
    </row>
    <row r="147" spans="1:6" s="486" customFormat="1">
      <c r="A147" s="480"/>
      <c r="B147" s="530"/>
      <c r="C147" s="469"/>
      <c r="D147" s="470"/>
      <c r="E147" s="727"/>
      <c r="F147" s="723"/>
    </row>
    <row r="148" spans="1:6" s="486" customFormat="1">
      <c r="A148" s="480"/>
      <c r="B148" s="530"/>
      <c r="C148" s="469"/>
      <c r="D148" s="470"/>
      <c r="E148" s="727"/>
      <c r="F148" s="723"/>
    </row>
    <row r="149" spans="1:6" s="486" customFormat="1">
      <c r="A149" s="480"/>
      <c r="B149" s="530"/>
      <c r="C149" s="469"/>
      <c r="D149" s="470"/>
      <c r="E149" s="727"/>
      <c r="F149" s="723"/>
    </row>
    <row r="150" spans="1:6" s="486" customFormat="1">
      <c r="A150" s="480"/>
      <c r="B150" s="530"/>
      <c r="C150" s="469"/>
      <c r="D150" s="470"/>
      <c r="E150" s="727"/>
      <c r="F150" s="723"/>
    </row>
    <row r="151" spans="1:6" s="486" customFormat="1">
      <c r="A151" s="480"/>
      <c r="B151" s="530"/>
      <c r="C151" s="469"/>
      <c r="D151" s="470"/>
      <c r="E151" s="727"/>
      <c r="F151" s="723"/>
    </row>
    <row r="152" spans="1:6" s="486" customFormat="1">
      <c r="A152" s="480"/>
      <c r="B152" s="530"/>
      <c r="C152" s="469"/>
      <c r="D152" s="470"/>
      <c r="E152" s="727"/>
      <c r="F152" s="723"/>
    </row>
    <row r="153" spans="1:6" s="486" customFormat="1" ht="13" thickBot="1">
      <c r="A153" s="476"/>
      <c r="B153" s="488"/>
      <c r="C153" s="489"/>
      <c r="D153" s="490"/>
      <c r="E153" s="732"/>
      <c r="F153" s="726"/>
    </row>
    <row r="154" spans="1:6" s="486" customFormat="1" ht="13" thickTop="1">
      <c r="A154" s="491"/>
      <c r="B154" s="492"/>
      <c r="C154" s="493"/>
      <c r="D154" s="494"/>
      <c r="E154" s="733"/>
      <c r="F154" s="734"/>
    </row>
    <row r="155" spans="1:6" s="486" customFormat="1" ht="13">
      <c r="A155" s="495"/>
      <c r="B155" s="777" t="s">
        <v>96</v>
      </c>
      <c r="C155" s="777"/>
      <c r="D155" s="777"/>
      <c r="E155" s="735"/>
      <c r="F155" s="736"/>
    </row>
    <row r="156" spans="1:6" s="486" customFormat="1" ht="13" thickBot="1">
      <c r="A156" s="496"/>
      <c r="B156" s="497"/>
      <c r="C156" s="498"/>
      <c r="D156" s="499"/>
      <c r="E156" s="737"/>
      <c r="F156" s="738"/>
    </row>
    <row r="157" spans="1:6" ht="13.5" thickTop="1">
      <c r="A157" s="150"/>
      <c r="B157" s="774"/>
      <c r="C157" s="774"/>
      <c r="D157" s="774"/>
      <c r="E157" s="774"/>
      <c r="F157" s="739"/>
    </row>
  </sheetData>
  <mergeCells count="8">
    <mergeCell ref="A1:F1"/>
    <mergeCell ref="A2:F2"/>
    <mergeCell ref="B157:E157"/>
    <mergeCell ref="A94:F94"/>
    <mergeCell ref="A95:F95"/>
    <mergeCell ref="B155:D155"/>
    <mergeCell ref="A49:F49"/>
    <mergeCell ref="A50:F50"/>
  </mergeCells>
  <pageMargins left="1.4566929133858268" right="0.98425196850393704" top="0.98425196850393704" bottom="0.70866141732283472" header="0.74803149606299213" footer="0.51181102362204722"/>
  <pageSetup paperSize="9" scale="74" orientation="portrait" r:id="rId1"/>
  <headerFooter alignWithMargins="0">
    <oddHeader xml:space="preserve">&amp;LNairobi Satellite Towns Water &amp; Sanitation Development Programme
Mwihoko Water Supply Project: Lot 4&amp;C
&amp;REngineer's Estimate
</oddHeader>
    <oddFooter>&amp;L&amp;A&amp;RPage &amp;P of &amp;N</oddFooter>
  </headerFooter>
  <rowBreaks count="2" manualBreakCount="2">
    <brk id="47" max="9" man="1"/>
    <brk id="92" max="9" man="1"/>
  </rowBreaks>
  <colBreaks count="1" manualBreakCount="1">
    <brk id="6" max="1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886"/>
  <sheetViews>
    <sheetView showGridLines="0" view="pageBreakPreview" topLeftCell="A262" zoomScaleNormal="100" zoomScaleSheetLayoutView="100" workbookViewId="0">
      <selection activeCell="I391" sqref="I390:I391"/>
    </sheetView>
  </sheetViews>
  <sheetFormatPr defaultColWidth="9.1796875" defaultRowHeight="12.5"/>
  <cols>
    <col min="1" max="1" width="8.54296875" style="373" customWidth="1"/>
    <col min="2" max="2" width="48.54296875" style="316" customWidth="1"/>
    <col min="3" max="3" width="7.54296875" style="57" customWidth="1"/>
    <col min="4" max="4" width="10.453125" style="692" customWidth="1"/>
    <col min="5" max="5" width="11.54296875" style="303" customWidth="1"/>
    <col min="6" max="6" width="14.81640625" style="276" customWidth="1"/>
    <col min="7" max="7" width="11" style="97" customWidth="1"/>
    <col min="8" max="8" width="10.81640625" style="97" customWidth="1"/>
    <col min="9" max="16384" width="9.1796875" style="27"/>
  </cols>
  <sheetData>
    <row r="1" spans="1:6" ht="13">
      <c r="A1" s="773" t="s">
        <v>97</v>
      </c>
      <c r="B1" s="773"/>
      <c r="C1" s="773"/>
      <c r="D1" s="773"/>
      <c r="E1" s="773"/>
      <c r="F1" s="773"/>
    </row>
    <row r="2" spans="1:6">
      <c r="A2" s="339"/>
      <c r="B2" s="315"/>
      <c r="C2" s="143"/>
      <c r="D2" s="669"/>
      <c r="E2" s="285"/>
    </row>
    <row r="3" spans="1:6" ht="12.75" customHeight="1">
      <c r="A3" s="773" t="s">
        <v>98</v>
      </c>
      <c r="B3" s="773"/>
      <c r="C3" s="773"/>
      <c r="D3" s="773"/>
      <c r="E3" s="773"/>
      <c r="F3" s="773"/>
    </row>
    <row r="4" spans="1:6" ht="13" thickBot="1">
      <c r="A4" s="339"/>
      <c r="D4" s="669"/>
      <c r="E4" s="275"/>
    </row>
    <row r="5" spans="1:6" ht="27.65" customHeight="1" thickTop="1" thickBot="1">
      <c r="A5" s="340" t="s">
        <v>14</v>
      </c>
      <c r="B5" s="304" t="s">
        <v>15</v>
      </c>
      <c r="C5" s="123" t="s">
        <v>16</v>
      </c>
      <c r="D5" s="670" t="s">
        <v>17</v>
      </c>
      <c r="E5" s="277" t="s">
        <v>18</v>
      </c>
      <c r="F5" s="278" t="s">
        <v>19</v>
      </c>
    </row>
    <row r="6" spans="1:6" ht="13.5" thickTop="1">
      <c r="A6" s="341"/>
      <c r="B6" s="305"/>
      <c r="C6" s="9"/>
      <c r="D6" s="125"/>
      <c r="E6" s="260"/>
      <c r="F6" s="261"/>
    </row>
    <row r="7" spans="1:6" ht="75">
      <c r="A7" s="342"/>
      <c r="B7" s="306" t="s">
        <v>99</v>
      </c>
      <c r="C7" s="11"/>
      <c r="D7" s="126"/>
      <c r="E7" s="262"/>
      <c r="F7" s="263"/>
    </row>
    <row r="8" spans="1:6" ht="13">
      <c r="A8" s="342"/>
      <c r="B8" s="306"/>
      <c r="C8" s="11"/>
      <c r="D8" s="126"/>
      <c r="E8" s="262"/>
      <c r="F8" s="263"/>
    </row>
    <row r="9" spans="1:6" ht="50">
      <c r="A9" s="342"/>
      <c r="B9" s="306" t="s">
        <v>100</v>
      </c>
      <c r="C9" s="11"/>
      <c r="D9" s="126"/>
      <c r="E9" s="262"/>
      <c r="F9" s="263"/>
    </row>
    <row r="10" spans="1:6">
      <c r="A10" s="343"/>
      <c r="B10" s="307"/>
      <c r="C10" s="41"/>
      <c r="D10" s="2"/>
      <c r="E10" s="264"/>
      <c r="F10" s="265"/>
    </row>
    <row r="11" spans="1:6" ht="25">
      <c r="A11" s="343"/>
      <c r="B11" s="307" t="s">
        <v>101</v>
      </c>
      <c r="C11" s="41"/>
      <c r="D11" s="2"/>
      <c r="E11" s="264"/>
      <c r="F11" s="265"/>
    </row>
    <row r="12" spans="1:6">
      <c r="A12" s="343"/>
      <c r="B12" s="307"/>
      <c r="C12" s="41"/>
      <c r="D12" s="2"/>
      <c r="E12" s="264"/>
      <c r="F12" s="265"/>
    </row>
    <row r="13" spans="1:6" ht="189" customHeight="1">
      <c r="A13" s="342"/>
      <c r="B13" s="533" t="s">
        <v>102</v>
      </c>
      <c r="C13" s="11"/>
      <c r="D13" s="126"/>
      <c r="E13" s="262"/>
      <c r="F13" s="263"/>
    </row>
    <row r="14" spans="1:6" ht="13">
      <c r="A14" s="344"/>
      <c r="B14" s="308"/>
      <c r="C14" s="375"/>
      <c r="D14" s="246"/>
      <c r="E14" s="374"/>
      <c r="F14" s="268"/>
    </row>
    <row r="15" spans="1:6" ht="13">
      <c r="A15" s="345"/>
      <c r="B15" s="308" t="s">
        <v>103</v>
      </c>
      <c r="C15" s="375"/>
      <c r="D15" s="246"/>
      <c r="E15" s="374"/>
      <c r="F15" s="268"/>
    </row>
    <row r="16" spans="1:6" ht="13">
      <c r="A16" s="344"/>
      <c r="B16" s="308"/>
      <c r="C16" s="375"/>
      <c r="D16" s="246"/>
      <c r="E16" s="374"/>
      <c r="F16" s="268"/>
    </row>
    <row r="17" spans="1:6" ht="13">
      <c r="A17" s="344"/>
      <c r="B17" s="308" t="s">
        <v>104</v>
      </c>
      <c r="C17" s="375"/>
      <c r="D17" s="246"/>
      <c r="E17" s="374"/>
      <c r="F17" s="268"/>
    </row>
    <row r="18" spans="1:6" ht="13">
      <c r="A18" s="344"/>
      <c r="B18" s="308"/>
      <c r="C18" s="375"/>
      <c r="D18" s="246"/>
      <c r="E18" s="374"/>
      <c r="F18" s="268"/>
    </row>
    <row r="19" spans="1:6" ht="13">
      <c r="A19" s="344"/>
      <c r="B19" s="309" t="s">
        <v>105</v>
      </c>
      <c r="C19" s="375"/>
      <c r="D19" s="246"/>
      <c r="E19" s="374"/>
      <c r="F19" s="268"/>
    </row>
    <row r="20" spans="1:6">
      <c r="A20" s="344"/>
      <c r="B20" s="310"/>
      <c r="C20" s="375"/>
      <c r="D20" s="246"/>
      <c r="E20" s="374"/>
      <c r="F20" s="268"/>
    </row>
    <row r="21" spans="1:6" ht="37.5">
      <c r="A21" s="346"/>
      <c r="B21" s="311" t="s">
        <v>106</v>
      </c>
      <c r="C21" s="128"/>
      <c r="D21" s="671"/>
      <c r="E21" s="374"/>
      <c r="F21" s="268"/>
    </row>
    <row r="22" spans="1:6">
      <c r="A22" s="347"/>
      <c r="B22" s="311"/>
      <c r="C22" s="130"/>
      <c r="D22" s="165"/>
      <c r="E22" s="374"/>
      <c r="F22" s="268">
        <f t="shared" ref="F22:F28" si="0">E22*D22</f>
        <v>0</v>
      </c>
    </row>
    <row r="23" spans="1:6">
      <c r="A23" s="347" t="s">
        <v>107</v>
      </c>
      <c r="B23" s="311" t="s">
        <v>108</v>
      </c>
      <c r="C23" s="130" t="s">
        <v>109</v>
      </c>
      <c r="D23" s="165">
        <v>1015</v>
      </c>
      <c r="E23" s="374"/>
      <c r="F23" s="268">
        <f t="shared" si="0"/>
        <v>0</v>
      </c>
    </row>
    <row r="24" spans="1:6">
      <c r="A24" s="347"/>
      <c r="B24" s="311"/>
      <c r="C24" s="130"/>
      <c r="D24" s="165"/>
      <c r="E24" s="374"/>
      <c r="F24" s="268">
        <f t="shared" si="0"/>
        <v>0</v>
      </c>
    </row>
    <row r="25" spans="1:6">
      <c r="A25" s="347" t="s">
        <v>110</v>
      </c>
      <c r="B25" s="311" t="s">
        <v>111</v>
      </c>
      <c r="C25" s="130" t="s">
        <v>109</v>
      </c>
      <c r="D25" s="165">
        <v>5826</v>
      </c>
      <c r="E25" s="374"/>
      <c r="F25" s="268">
        <f t="shared" si="0"/>
        <v>0</v>
      </c>
    </row>
    <row r="26" spans="1:6">
      <c r="A26" s="347"/>
      <c r="B26" s="311"/>
      <c r="C26" s="130"/>
      <c r="D26" s="165"/>
      <c r="E26" s="374"/>
      <c r="F26" s="268">
        <f t="shared" si="0"/>
        <v>0</v>
      </c>
    </row>
    <row r="27" spans="1:6">
      <c r="A27" s="347" t="s">
        <v>112</v>
      </c>
      <c r="B27" s="311" t="s">
        <v>113</v>
      </c>
      <c r="C27" s="130" t="s">
        <v>109</v>
      </c>
      <c r="D27" s="165">
        <v>244</v>
      </c>
      <c r="E27" s="374"/>
      <c r="F27" s="268">
        <f t="shared" si="0"/>
        <v>0</v>
      </c>
    </row>
    <row r="28" spans="1:6">
      <c r="A28" s="347"/>
      <c r="B28" s="311"/>
      <c r="C28" s="130"/>
      <c r="D28" s="165"/>
      <c r="E28" s="374"/>
      <c r="F28" s="268">
        <f t="shared" si="0"/>
        <v>0</v>
      </c>
    </row>
    <row r="29" spans="1:6" ht="93" customHeight="1">
      <c r="A29" s="343" t="s">
        <v>114</v>
      </c>
      <c r="B29" s="307" t="s">
        <v>115</v>
      </c>
      <c r="C29" s="41" t="s">
        <v>116</v>
      </c>
      <c r="D29" s="2">
        <v>1</v>
      </c>
      <c r="E29" s="264"/>
      <c r="F29" s="265">
        <f>E29*D29</f>
        <v>0</v>
      </c>
    </row>
    <row r="30" spans="1:6" ht="12.75" customHeight="1">
      <c r="A30" s="351"/>
      <c r="B30" s="329"/>
      <c r="C30" s="240"/>
      <c r="D30" s="246"/>
      <c r="E30" s="291"/>
      <c r="F30" s="268">
        <f>E30*D30</f>
        <v>0</v>
      </c>
    </row>
    <row r="31" spans="1:6" ht="37.5">
      <c r="A31" s="343" t="s">
        <v>117</v>
      </c>
      <c r="B31" s="307" t="s">
        <v>118</v>
      </c>
      <c r="C31" s="41" t="s">
        <v>116</v>
      </c>
      <c r="D31" s="2">
        <v>1</v>
      </c>
      <c r="E31" s="264"/>
      <c r="F31" s="265">
        <f>E31*D31</f>
        <v>0</v>
      </c>
    </row>
    <row r="32" spans="1:6">
      <c r="A32" s="347"/>
      <c r="B32" s="311"/>
      <c r="C32" s="130"/>
      <c r="D32" s="165"/>
      <c r="E32" s="374"/>
      <c r="F32" s="268"/>
    </row>
    <row r="33" spans="1:8">
      <c r="A33" s="344" t="s">
        <v>119</v>
      </c>
      <c r="B33" s="311" t="s">
        <v>120</v>
      </c>
      <c r="C33" s="375" t="s">
        <v>121</v>
      </c>
      <c r="D33" s="672">
        <v>1.9</v>
      </c>
      <c r="E33" s="374"/>
      <c r="F33" s="268">
        <f>E33*D33</f>
        <v>0</v>
      </c>
    </row>
    <row r="34" spans="1:8" ht="13" thickBot="1">
      <c r="A34" s="347"/>
      <c r="B34" s="311"/>
      <c r="C34" s="130"/>
      <c r="D34" s="165"/>
      <c r="E34" s="374"/>
      <c r="F34" s="268"/>
    </row>
    <row r="35" spans="1:8" ht="13" thickTop="1">
      <c r="A35" s="348"/>
      <c r="B35" s="312"/>
      <c r="C35" s="133"/>
      <c r="D35" s="673"/>
      <c r="E35" s="279"/>
      <c r="F35" s="280"/>
    </row>
    <row r="36" spans="1:8" ht="12.75" customHeight="1">
      <c r="A36" s="349"/>
      <c r="B36" s="313" t="s">
        <v>122</v>
      </c>
      <c r="C36" s="137"/>
      <c r="D36" s="674"/>
      <c r="E36" s="281"/>
      <c r="F36" s="282">
        <f>SUM(F6:F34)</f>
        <v>0</v>
      </c>
    </row>
    <row r="37" spans="1:8" ht="13" thickBot="1">
      <c r="A37" s="350"/>
      <c r="B37" s="314"/>
      <c r="C37" s="141"/>
      <c r="D37" s="675"/>
      <c r="E37" s="283"/>
      <c r="F37" s="284"/>
    </row>
    <row r="38" spans="1:8" ht="13" thickTop="1">
      <c r="A38" s="339"/>
      <c r="B38" s="315"/>
      <c r="C38" s="143"/>
      <c r="D38" s="669"/>
      <c r="E38" s="285"/>
    </row>
    <row r="39" spans="1:8" ht="12.75" customHeight="1">
      <c r="A39" s="773" t="s">
        <v>98</v>
      </c>
      <c r="B39" s="773"/>
      <c r="C39" s="773"/>
      <c r="D39" s="773"/>
      <c r="E39" s="773"/>
      <c r="F39" s="773"/>
    </row>
    <row r="40" spans="1:8" ht="13" thickBot="1">
      <c r="A40" s="339"/>
      <c r="D40" s="669"/>
      <c r="E40" s="275"/>
    </row>
    <row r="41" spans="1:8" ht="27" thickTop="1" thickBot="1">
      <c r="A41" s="340" t="s">
        <v>14</v>
      </c>
      <c r="B41" s="304" t="s">
        <v>15</v>
      </c>
      <c r="C41" s="123" t="s">
        <v>16</v>
      </c>
      <c r="D41" s="670" t="s">
        <v>17</v>
      </c>
      <c r="E41" s="277" t="s">
        <v>18</v>
      </c>
      <c r="F41" s="278" t="s">
        <v>19</v>
      </c>
    </row>
    <row r="42" spans="1:8" s="1" customFormat="1" ht="13.5" thickTop="1">
      <c r="A42" s="344"/>
      <c r="B42" s="317"/>
      <c r="C42" s="375"/>
      <c r="D42" s="507"/>
      <c r="E42" s="374"/>
      <c r="F42" s="268"/>
      <c r="G42" s="146"/>
      <c r="H42" s="146"/>
    </row>
    <row r="43" spans="1:8" s="8" customFormat="1" ht="12.75" customHeight="1">
      <c r="A43" s="342"/>
      <c r="B43" s="318" t="s">
        <v>123</v>
      </c>
      <c r="C43" s="41"/>
      <c r="D43" s="2"/>
      <c r="E43" s="264"/>
      <c r="F43" s="263"/>
      <c r="G43" s="149"/>
      <c r="H43" s="149"/>
    </row>
    <row r="44" spans="1:8" s="8" customFormat="1" ht="12.75" customHeight="1">
      <c r="A44" s="343"/>
      <c r="B44" s="307"/>
      <c r="C44" s="41"/>
      <c r="D44" s="2"/>
      <c r="E44" s="264"/>
      <c r="F44" s="265"/>
      <c r="G44" s="149"/>
      <c r="H44" s="149"/>
    </row>
    <row r="45" spans="1:8" s="8" customFormat="1" ht="12.75" customHeight="1">
      <c r="A45" s="343" t="s">
        <v>124</v>
      </c>
      <c r="B45" s="307" t="s">
        <v>125</v>
      </c>
      <c r="C45" s="41" t="s">
        <v>126</v>
      </c>
      <c r="D45" s="2">
        <v>2</v>
      </c>
      <c r="E45" s="264"/>
      <c r="F45" s="265">
        <f t="shared" ref="F45:F71" si="1">E45*D45</f>
        <v>0</v>
      </c>
      <c r="G45" s="149"/>
      <c r="H45" s="149"/>
    </row>
    <row r="46" spans="1:8" s="8" customFormat="1" ht="12.75" customHeight="1">
      <c r="A46" s="343"/>
      <c r="B46" s="307"/>
      <c r="C46" s="41"/>
      <c r="D46" s="2"/>
      <c r="E46" s="264"/>
      <c r="F46" s="265"/>
      <c r="G46" s="149"/>
      <c r="H46" s="149"/>
    </row>
    <row r="47" spans="1:8" s="8" customFormat="1" ht="12.75" customHeight="1">
      <c r="A47" s="343" t="s">
        <v>127</v>
      </c>
      <c r="B47" s="307" t="s">
        <v>128</v>
      </c>
      <c r="C47" s="41" t="s">
        <v>126</v>
      </c>
      <c r="D47" s="2">
        <v>2</v>
      </c>
      <c r="E47" s="264"/>
      <c r="F47" s="265">
        <f t="shared" si="1"/>
        <v>0</v>
      </c>
      <c r="G47" s="149"/>
      <c r="H47" s="149"/>
    </row>
    <row r="48" spans="1:8">
      <c r="A48" s="352"/>
      <c r="B48" s="311"/>
      <c r="C48" s="375"/>
      <c r="D48" s="507"/>
      <c r="E48" s="374"/>
      <c r="F48" s="268"/>
    </row>
    <row r="49" spans="1:11" ht="13">
      <c r="A49" s="353"/>
      <c r="B49" s="323" t="s">
        <v>129</v>
      </c>
      <c r="C49" s="240"/>
      <c r="D49" s="246"/>
      <c r="E49" s="291"/>
      <c r="F49" s="268"/>
    </row>
    <row r="50" spans="1:11">
      <c r="A50" s="351"/>
      <c r="B50" s="329"/>
      <c r="C50" s="240"/>
      <c r="D50" s="246"/>
      <c r="E50" s="291"/>
      <c r="F50" s="268"/>
    </row>
    <row r="51" spans="1:11" ht="13">
      <c r="A51" s="354"/>
      <c r="B51" s="534" t="s">
        <v>130</v>
      </c>
      <c r="C51" s="398"/>
      <c r="D51" s="676"/>
      <c r="E51" s="535"/>
      <c r="F51" s="289"/>
    </row>
    <row r="52" spans="1:11">
      <c r="A52" s="354"/>
      <c r="B52" s="329"/>
      <c r="C52" s="398"/>
      <c r="D52" s="676"/>
      <c r="E52" s="535"/>
      <c r="F52" s="289"/>
    </row>
    <row r="53" spans="1:11" ht="13">
      <c r="A53" s="351"/>
      <c r="B53" s="534" t="s">
        <v>131</v>
      </c>
      <c r="C53" s="240"/>
      <c r="D53" s="246"/>
      <c r="E53" s="291"/>
      <c r="F53" s="289"/>
    </row>
    <row r="54" spans="1:11">
      <c r="A54" s="351"/>
      <c r="B54" s="329"/>
      <c r="C54" s="240"/>
      <c r="D54" s="246"/>
      <c r="E54" s="291"/>
      <c r="F54" s="289"/>
    </row>
    <row r="55" spans="1:11">
      <c r="A55" s="351" t="s">
        <v>132</v>
      </c>
      <c r="B55" s="329" t="s">
        <v>133</v>
      </c>
      <c r="C55" s="240" t="s">
        <v>109</v>
      </c>
      <c r="D55" s="246">
        <v>30</v>
      </c>
      <c r="E55" s="291"/>
      <c r="F55" s="265">
        <f t="shared" si="1"/>
        <v>0</v>
      </c>
    </row>
    <row r="56" spans="1:11">
      <c r="A56" s="351"/>
      <c r="B56" s="329"/>
      <c r="C56" s="240"/>
      <c r="D56" s="246"/>
      <c r="E56" s="291"/>
      <c r="F56" s="268"/>
    </row>
    <row r="57" spans="1:11" ht="26">
      <c r="A57" s="351"/>
      <c r="B57" s="536" t="s">
        <v>134</v>
      </c>
      <c r="C57" s="240"/>
      <c r="D57" s="246"/>
      <c r="E57" s="291"/>
      <c r="F57" s="268"/>
      <c r="G57" s="399"/>
    </row>
    <row r="58" spans="1:11" ht="13">
      <c r="A58" s="351"/>
      <c r="B58" s="536"/>
      <c r="C58" s="240"/>
      <c r="D58" s="246"/>
      <c r="E58" s="291"/>
      <c r="F58" s="268"/>
    </row>
    <row r="59" spans="1:11">
      <c r="A59" s="351" t="s">
        <v>135</v>
      </c>
      <c r="B59" s="329" t="s">
        <v>136</v>
      </c>
      <c r="C59" s="240" t="s">
        <v>109</v>
      </c>
      <c r="D59" s="246">
        <v>120</v>
      </c>
      <c r="E59" s="291"/>
      <c r="F59" s="268">
        <f t="shared" si="1"/>
        <v>0</v>
      </c>
      <c r="G59" s="411"/>
      <c r="H59" s="411"/>
      <c r="I59" s="411"/>
      <c r="J59" s="411"/>
      <c r="K59" s="411"/>
    </row>
    <row r="60" spans="1:11">
      <c r="A60" s="351"/>
      <c r="B60" s="329"/>
      <c r="C60" s="240"/>
      <c r="D60" s="246"/>
      <c r="E60" s="291"/>
      <c r="F60" s="268"/>
      <c r="G60" s="411"/>
      <c r="H60" s="411"/>
      <c r="I60" s="411"/>
      <c r="J60" s="411"/>
      <c r="K60" s="411"/>
    </row>
    <row r="61" spans="1:11">
      <c r="A61" s="351" t="s">
        <v>132</v>
      </c>
      <c r="B61" s="329" t="s">
        <v>137</v>
      </c>
      <c r="C61" s="240" t="s">
        <v>109</v>
      </c>
      <c r="D61" s="246">
        <v>1015</v>
      </c>
      <c r="E61" s="291"/>
      <c r="F61" s="268">
        <f t="shared" si="1"/>
        <v>0</v>
      </c>
      <c r="G61" s="411"/>
      <c r="H61" s="411"/>
      <c r="I61" s="411"/>
      <c r="J61" s="411"/>
      <c r="K61" s="411"/>
    </row>
    <row r="62" spans="1:11">
      <c r="A62" s="351"/>
      <c r="B62" s="329"/>
      <c r="C62" s="240"/>
      <c r="D62" s="246"/>
      <c r="E62" s="291"/>
      <c r="F62" s="268"/>
      <c r="G62" s="411"/>
      <c r="H62" s="411"/>
      <c r="I62" s="411"/>
      <c r="J62" s="411"/>
      <c r="K62" s="411"/>
    </row>
    <row r="63" spans="1:11">
      <c r="A63" s="351" t="s">
        <v>138</v>
      </c>
      <c r="B63" s="329" t="s">
        <v>139</v>
      </c>
      <c r="C63" s="240" t="s">
        <v>109</v>
      </c>
      <c r="D63" s="246">
        <v>5826</v>
      </c>
      <c r="E63" s="291"/>
      <c r="F63" s="268">
        <f t="shared" si="1"/>
        <v>0</v>
      </c>
      <c r="G63" s="411"/>
      <c r="H63" s="411"/>
      <c r="I63" s="411"/>
      <c r="J63" s="411"/>
      <c r="K63" s="411"/>
    </row>
    <row r="64" spans="1:11">
      <c r="A64" s="351"/>
      <c r="B64" s="329"/>
      <c r="C64" s="240"/>
      <c r="D64" s="246"/>
      <c r="E64" s="291"/>
      <c r="F64" s="268"/>
      <c r="G64" s="411"/>
      <c r="H64" s="411"/>
      <c r="I64" s="411"/>
      <c r="J64" s="411"/>
      <c r="K64" s="411"/>
    </row>
    <row r="65" spans="1:11">
      <c r="A65" s="351" t="s">
        <v>140</v>
      </c>
      <c r="B65" s="329" t="s">
        <v>113</v>
      </c>
      <c r="C65" s="240" t="s">
        <v>109</v>
      </c>
      <c r="D65" s="246">
        <v>244</v>
      </c>
      <c r="E65" s="291"/>
      <c r="F65" s="268">
        <f t="shared" si="1"/>
        <v>0</v>
      </c>
      <c r="G65" s="411"/>
      <c r="H65" s="411"/>
      <c r="I65" s="411"/>
      <c r="J65" s="411"/>
      <c r="K65" s="411"/>
    </row>
    <row r="66" spans="1:11" ht="13">
      <c r="A66" s="351"/>
      <c r="B66" s="329"/>
      <c r="C66" s="537"/>
      <c r="D66" s="677"/>
      <c r="E66" s="291"/>
      <c r="F66" s="268"/>
      <c r="I66" s="86"/>
      <c r="J66" s="412"/>
    </row>
    <row r="67" spans="1:11" ht="13.5" customHeight="1">
      <c r="A67" s="351"/>
      <c r="B67" s="534" t="s">
        <v>141</v>
      </c>
      <c r="C67" s="240"/>
      <c r="D67" s="246"/>
      <c r="E67" s="291"/>
      <c r="F67" s="268"/>
    </row>
    <row r="68" spans="1:11">
      <c r="A68" s="351"/>
      <c r="B68" s="329"/>
      <c r="C68" s="240"/>
      <c r="D68" s="246"/>
      <c r="E68" s="291"/>
      <c r="F68" s="268"/>
    </row>
    <row r="69" spans="1:11">
      <c r="A69" s="351" t="s">
        <v>142</v>
      </c>
      <c r="B69" s="329" t="s">
        <v>143</v>
      </c>
      <c r="C69" s="240" t="s">
        <v>109</v>
      </c>
      <c r="D69" s="246">
        <v>50</v>
      </c>
      <c r="E69" s="291"/>
      <c r="F69" s="268">
        <f t="shared" si="1"/>
        <v>0</v>
      </c>
    </row>
    <row r="70" spans="1:11">
      <c r="A70" s="351"/>
      <c r="B70" s="329"/>
      <c r="C70" s="240"/>
      <c r="D70" s="246"/>
      <c r="E70" s="291"/>
      <c r="F70" s="268"/>
    </row>
    <row r="71" spans="1:11">
      <c r="A71" s="351" t="s">
        <v>144</v>
      </c>
      <c r="B71" s="329" t="s">
        <v>145</v>
      </c>
      <c r="C71" s="240" t="s">
        <v>109</v>
      </c>
      <c r="D71" s="246">
        <v>5</v>
      </c>
      <c r="E71" s="291"/>
      <c r="F71" s="268">
        <f t="shared" si="1"/>
        <v>0</v>
      </c>
    </row>
    <row r="72" spans="1:11">
      <c r="A72" s="351"/>
      <c r="B72" s="329"/>
      <c r="C72" s="240"/>
      <c r="D72" s="246"/>
      <c r="E72" s="291"/>
      <c r="F72" s="268"/>
    </row>
    <row r="73" spans="1:11">
      <c r="A73" s="351" t="s">
        <v>146</v>
      </c>
      <c r="B73" s="329" t="s">
        <v>147</v>
      </c>
      <c r="C73" s="240" t="s">
        <v>109</v>
      </c>
      <c r="D73" s="246">
        <v>5</v>
      </c>
      <c r="E73" s="291"/>
      <c r="F73" s="268">
        <f>E73*D73</f>
        <v>0</v>
      </c>
    </row>
    <row r="74" spans="1:11" ht="10.5" customHeight="1">
      <c r="A74" s="351"/>
      <c r="B74" s="329"/>
      <c r="C74" s="240"/>
      <c r="D74" s="246"/>
      <c r="E74" s="291"/>
      <c r="F74" s="268"/>
    </row>
    <row r="75" spans="1:11">
      <c r="A75" s="351" t="s">
        <v>148</v>
      </c>
      <c r="B75" s="329" t="s">
        <v>149</v>
      </c>
      <c r="C75" s="240" t="s">
        <v>109</v>
      </c>
      <c r="D75" s="246">
        <v>250</v>
      </c>
      <c r="E75" s="291"/>
      <c r="F75" s="268">
        <f>E75*D75</f>
        <v>0</v>
      </c>
    </row>
    <row r="76" spans="1:11">
      <c r="A76" s="351"/>
      <c r="B76" s="329"/>
      <c r="C76" s="240"/>
      <c r="D76" s="246"/>
      <c r="E76" s="291"/>
      <c r="F76" s="268"/>
    </row>
    <row r="77" spans="1:11">
      <c r="A77" s="351" t="s">
        <v>150</v>
      </c>
      <c r="B77" s="329" t="s">
        <v>145</v>
      </c>
      <c r="C77" s="240" t="s">
        <v>109</v>
      </c>
      <c r="D77" s="246">
        <v>507</v>
      </c>
      <c r="E77" s="291"/>
      <c r="F77" s="268">
        <f>E77*D77</f>
        <v>0</v>
      </c>
    </row>
    <row r="78" spans="1:11">
      <c r="A78" s="351"/>
      <c r="B78" s="329"/>
      <c r="C78" s="240"/>
      <c r="D78" s="246"/>
      <c r="E78" s="291"/>
      <c r="F78" s="268"/>
    </row>
    <row r="79" spans="1:11">
      <c r="A79" s="351" t="s">
        <v>151</v>
      </c>
      <c r="B79" s="329" t="s">
        <v>147</v>
      </c>
      <c r="C79" s="240" t="s">
        <v>109</v>
      </c>
      <c r="D79" s="246">
        <v>258</v>
      </c>
      <c r="E79" s="291"/>
      <c r="F79" s="268">
        <f>E79*D79</f>
        <v>0</v>
      </c>
    </row>
    <row r="80" spans="1:11" ht="12.75" customHeight="1">
      <c r="A80" s="351"/>
      <c r="B80" s="329"/>
      <c r="C80" s="240"/>
      <c r="D80" s="246"/>
      <c r="E80" s="291"/>
      <c r="F80" s="268"/>
    </row>
    <row r="81" spans="1:6">
      <c r="A81" s="351" t="s">
        <v>152</v>
      </c>
      <c r="B81" s="329" t="s">
        <v>153</v>
      </c>
      <c r="C81" s="240" t="s">
        <v>109</v>
      </c>
      <c r="D81" s="246">
        <v>1456</v>
      </c>
      <c r="E81" s="291"/>
      <c r="F81" s="268">
        <f>E81*D81</f>
        <v>0</v>
      </c>
    </row>
    <row r="82" spans="1:6">
      <c r="A82" s="351"/>
      <c r="B82" s="329"/>
      <c r="C82" s="240"/>
      <c r="D82" s="246"/>
      <c r="E82" s="291"/>
      <c r="F82" s="268"/>
    </row>
    <row r="83" spans="1:6">
      <c r="A83" s="351" t="s">
        <v>154</v>
      </c>
      <c r="B83" s="329" t="s">
        <v>145</v>
      </c>
      <c r="C83" s="240" t="s">
        <v>109</v>
      </c>
      <c r="D83" s="246">
        <v>2913</v>
      </c>
      <c r="E83" s="291"/>
      <c r="F83" s="268">
        <f>E83*D83</f>
        <v>0</v>
      </c>
    </row>
    <row r="84" spans="1:6">
      <c r="A84" s="351"/>
      <c r="B84" s="329"/>
      <c r="C84" s="240"/>
      <c r="D84" s="246"/>
      <c r="E84" s="291"/>
      <c r="F84" s="268"/>
    </row>
    <row r="85" spans="1:6">
      <c r="A85" s="351" t="s">
        <v>155</v>
      </c>
      <c r="B85" s="329" t="s">
        <v>147</v>
      </c>
      <c r="C85" s="240" t="s">
        <v>109</v>
      </c>
      <c r="D85" s="246">
        <v>1457</v>
      </c>
      <c r="E85" s="291"/>
      <c r="F85" s="268">
        <f>E85*D85</f>
        <v>0</v>
      </c>
    </row>
    <row r="86" spans="1:6">
      <c r="A86" s="351"/>
      <c r="B86" s="329"/>
      <c r="C86" s="240"/>
      <c r="D86" s="246"/>
      <c r="E86" s="291"/>
      <c r="F86" s="268"/>
    </row>
    <row r="87" spans="1:6">
      <c r="A87" s="351" t="s">
        <v>152</v>
      </c>
      <c r="B87" s="329" t="s">
        <v>156</v>
      </c>
      <c r="C87" s="240" t="s">
        <v>109</v>
      </c>
      <c r="D87" s="246">
        <v>61</v>
      </c>
      <c r="E87" s="291"/>
      <c r="F87" s="268">
        <f>E87*D87</f>
        <v>0</v>
      </c>
    </row>
    <row r="88" spans="1:6">
      <c r="A88" s="351"/>
      <c r="B88" s="329"/>
      <c r="C88" s="240"/>
      <c r="D88" s="246"/>
      <c r="E88" s="291"/>
      <c r="F88" s="268"/>
    </row>
    <row r="89" spans="1:6">
      <c r="A89" s="351" t="s">
        <v>154</v>
      </c>
      <c r="B89" s="329" t="s">
        <v>145</v>
      </c>
      <c r="C89" s="240" t="s">
        <v>109</v>
      </c>
      <c r="D89" s="246">
        <v>122</v>
      </c>
      <c r="E89" s="291"/>
      <c r="F89" s="268">
        <f>E89*D89</f>
        <v>0</v>
      </c>
    </row>
    <row r="90" spans="1:6">
      <c r="A90" s="351"/>
      <c r="B90" s="329"/>
      <c r="C90" s="240"/>
      <c r="D90" s="246"/>
      <c r="E90" s="291"/>
      <c r="F90" s="268"/>
    </row>
    <row r="91" spans="1:6">
      <c r="A91" s="351" t="s">
        <v>155</v>
      </c>
      <c r="B91" s="329" t="s">
        <v>147</v>
      </c>
      <c r="C91" s="240" t="s">
        <v>109</v>
      </c>
      <c r="D91" s="246">
        <v>61</v>
      </c>
      <c r="E91" s="291"/>
      <c r="F91" s="268">
        <f>E91*D91</f>
        <v>0</v>
      </c>
    </row>
    <row r="92" spans="1:6">
      <c r="A92" s="351"/>
      <c r="B92" s="329"/>
      <c r="C92" s="240"/>
      <c r="D92" s="246"/>
      <c r="E92" s="291"/>
      <c r="F92" s="268"/>
    </row>
    <row r="93" spans="1:6" ht="13">
      <c r="A93" s="353"/>
      <c r="B93" s="323" t="s">
        <v>157</v>
      </c>
      <c r="C93" s="240"/>
      <c r="D93" s="246"/>
      <c r="E93" s="291"/>
      <c r="F93" s="268"/>
    </row>
    <row r="94" spans="1:6" ht="13">
      <c r="A94" s="351"/>
      <c r="B94" s="323"/>
      <c r="C94" s="240"/>
      <c r="D94" s="246"/>
      <c r="E94" s="291"/>
      <c r="F94" s="268"/>
    </row>
    <row r="95" spans="1:6" ht="25">
      <c r="A95" s="351"/>
      <c r="B95" s="538" t="s">
        <v>158</v>
      </c>
      <c r="C95" s="240"/>
      <c r="D95" s="246"/>
      <c r="E95" s="291"/>
      <c r="F95" s="268"/>
    </row>
    <row r="96" spans="1:6">
      <c r="A96" s="351"/>
      <c r="B96" s="329"/>
      <c r="C96" s="240"/>
      <c r="D96" s="246"/>
      <c r="E96" s="291"/>
      <c r="F96" s="268"/>
    </row>
    <row r="97" spans="1:6" ht="13">
      <c r="A97" s="351"/>
      <c r="B97" s="326" t="s">
        <v>159</v>
      </c>
      <c r="C97" s="240"/>
      <c r="D97" s="246"/>
      <c r="E97" s="291"/>
      <c r="F97" s="268"/>
    </row>
    <row r="98" spans="1:6" ht="13">
      <c r="A98" s="351"/>
      <c r="B98" s="536"/>
      <c r="C98" s="240"/>
      <c r="D98" s="246"/>
      <c r="E98" s="291"/>
      <c r="F98" s="268"/>
    </row>
    <row r="99" spans="1:6" ht="13">
      <c r="A99" s="351"/>
      <c r="B99" s="534" t="s">
        <v>160</v>
      </c>
      <c r="C99" s="240"/>
      <c r="D99" s="246"/>
      <c r="E99" s="291"/>
      <c r="F99" s="268"/>
    </row>
    <row r="100" spans="1:6" ht="13">
      <c r="A100" s="351"/>
      <c r="B100" s="534"/>
      <c r="C100" s="240"/>
      <c r="D100" s="246"/>
      <c r="E100" s="291"/>
      <c r="F100" s="268"/>
    </row>
    <row r="101" spans="1:6" ht="14.5">
      <c r="A101" s="351"/>
      <c r="B101" s="329" t="s">
        <v>161</v>
      </c>
      <c r="C101" s="240" t="s">
        <v>66</v>
      </c>
      <c r="D101" s="246">
        <v>18</v>
      </c>
      <c r="E101" s="291"/>
      <c r="F101" s="268">
        <f>E101*D101</f>
        <v>0</v>
      </c>
    </row>
    <row r="102" spans="1:6" ht="13" thickBot="1">
      <c r="A102" s="441"/>
      <c r="B102" s="442"/>
      <c r="C102" s="443"/>
      <c r="D102" s="678"/>
      <c r="E102" s="445"/>
      <c r="F102" s="284"/>
    </row>
    <row r="103" spans="1:6" ht="13" thickTop="1">
      <c r="A103" s="348"/>
      <c r="B103" s="312"/>
      <c r="C103" s="133"/>
      <c r="D103" s="673"/>
      <c r="E103" s="279"/>
      <c r="F103" s="280"/>
    </row>
    <row r="104" spans="1:6" ht="13">
      <c r="A104" s="349"/>
      <c r="B104" s="313" t="s">
        <v>122</v>
      </c>
      <c r="C104" s="137"/>
      <c r="D104" s="674"/>
      <c r="E104" s="281"/>
      <c r="F104" s="282">
        <f>SUM(F42:F101)</f>
        <v>0</v>
      </c>
    </row>
    <row r="105" spans="1:6" ht="13" thickBot="1">
      <c r="A105" s="350"/>
      <c r="B105" s="314"/>
      <c r="C105" s="141"/>
      <c r="D105" s="675"/>
      <c r="E105" s="283"/>
      <c r="F105" s="284"/>
    </row>
    <row r="106" spans="1:6" ht="13" thickTop="1">
      <c r="A106" s="339"/>
      <c r="B106" s="315"/>
      <c r="C106" s="143"/>
      <c r="D106" s="669"/>
      <c r="E106" s="285"/>
    </row>
    <row r="107" spans="1:6" ht="13.4" customHeight="1">
      <c r="A107" s="773" t="s">
        <v>98</v>
      </c>
      <c r="B107" s="773"/>
      <c r="C107" s="773"/>
      <c r="D107" s="773"/>
      <c r="E107" s="773"/>
      <c r="F107" s="773"/>
    </row>
    <row r="108" spans="1:6" ht="13" thickBot="1">
      <c r="A108" s="339"/>
      <c r="D108" s="669"/>
      <c r="E108" s="275"/>
    </row>
    <row r="109" spans="1:6" ht="27" thickTop="1" thickBot="1">
      <c r="A109" s="340" t="s">
        <v>14</v>
      </c>
      <c r="B109" s="304" t="s">
        <v>15</v>
      </c>
      <c r="C109" s="123" t="s">
        <v>16</v>
      </c>
      <c r="D109" s="670" t="s">
        <v>17</v>
      </c>
      <c r="E109" s="277" t="s">
        <v>18</v>
      </c>
      <c r="F109" s="278" t="s">
        <v>19</v>
      </c>
    </row>
    <row r="110" spans="1:6" ht="13" thickTop="1">
      <c r="A110" s="351"/>
      <c r="B110" s="329"/>
      <c r="C110" s="240"/>
      <c r="D110" s="246"/>
      <c r="E110" s="291"/>
      <c r="F110" s="268"/>
    </row>
    <row r="111" spans="1:6" ht="14.5">
      <c r="A111" s="351"/>
      <c r="B111" s="329" t="s">
        <v>162</v>
      </c>
      <c r="C111" s="240" t="s">
        <v>66</v>
      </c>
      <c r="D111" s="246">
        <v>12</v>
      </c>
      <c r="E111" s="291"/>
      <c r="F111" s="268">
        <f t="shared" ref="F111" si="2">E111*D111</f>
        <v>0</v>
      </c>
    </row>
    <row r="112" spans="1:6" ht="13">
      <c r="A112" s="351"/>
      <c r="B112" s="534"/>
      <c r="C112" s="240"/>
      <c r="D112" s="246"/>
      <c r="E112" s="291"/>
      <c r="F112" s="268"/>
    </row>
    <row r="113" spans="1:6" ht="14.5">
      <c r="A113" s="351" t="s">
        <v>163</v>
      </c>
      <c r="B113" s="329" t="s">
        <v>164</v>
      </c>
      <c r="C113" s="240" t="s">
        <v>66</v>
      </c>
      <c r="D113" s="246">
        <v>1</v>
      </c>
      <c r="E113" s="291"/>
      <c r="F113" s="268">
        <f t="shared" ref="F113:F136" si="3">E113*D113</f>
        <v>0</v>
      </c>
    </row>
    <row r="114" spans="1:6">
      <c r="A114" s="351"/>
      <c r="B114" s="329"/>
      <c r="C114" s="240"/>
      <c r="D114" s="246"/>
      <c r="E114" s="291"/>
      <c r="F114" s="268"/>
    </row>
    <row r="115" spans="1:6" ht="14.5">
      <c r="A115" s="351" t="s">
        <v>165</v>
      </c>
      <c r="B115" s="329" t="s">
        <v>166</v>
      </c>
      <c r="C115" s="240" t="s">
        <v>66</v>
      </c>
      <c r="D115" s="246">
        <v>2</v>
      </c>
      <c r="E115" s="291"/>
      <c r="F115" s="268">
        <f t="shared" si="3"/>
        <v>0</v>
      </c>
    </row>
    <row r="116" spans="1:6">
      <c r="A116" s="351"/>
      <c r="B116" s="329"/>
      <c r="C116" s="240"/>
      <c r="D116" s="246"/>
      <c r="E116" s="291"/>
      <c r="F116" s="268">
        <f t="shared" si="3"/>
        <v>0</v>
      </c>
    </row>
    <row r="117" spans="1:6" ht="14.5">
      <c r="A117" s="351" t="s">
        <v>165</v>
      </c>
      <c r="B117" s="329" t="s">
        <v>167</v>
      </c>
      <c r="C117" s="240" t="s">
        <v>66</v>
      </c>
      <c r="D117" s="246">
        <v>1</v>
      </c>
      <c r="E117" s="291"/>
      <c r="F117" s="268">
        <f t="shared" si="3"/>
        <v>0</v>
      </c>
    </row>
    <row r="118" spans="1:6">
      <c r="A118" s="351"/>
      <c r="B118" s="329"/>
      <c r="C118" s="240"/>
      <c r="D118" s="246"/>
      <c r="E118" s="291"/>
      <c r="F118" s="268">
        <f t="shared" si="3"/>
        <v>0</v>
      </c>
    </row>
    <row r="119" spans="1:6" ht="14.5">
      <c r="A119" s="351" t="s">
        <v>165</v>
      </c>
      <c r="B119" s="329" t="s">
        <v>168</v>
      </c>
      <c r="C119" s="240" t="s">
        <v>66</v>
      </c>
      <c r="D119" s="246">
        <v>14</v>
      </c>
      <c r="E119" s="291"/>
      <c r="F119" s="268">
        <f t="shared" si="3"/>
        <v>0</v>
      </c>
    </row>
    <row r="120" spans="1:6">
      <c r="A120" s="351"/>
      <c r="B120" s="329"/>
      <c r="C120" s="240"/>
      <c r="D120" s="246"/>
      <c r="E120" s="291"/>
      <c r="F120" s="268">
        <f t="shared" si="3"/>
        <v>0</v>
      </c>
    </row>
    <row r="121" spans="1:6" ht="13">
      <c r="A121" s="351"/>
      <c r="B121" s="534" t="s">
        <v>169</v>
      </c>
      <c r="C121" s="240"/>
      <c r="D121" s="246"/>
      <c r="E121" s="291"/>
      <c r="F121" s="268"/>
    </row>
    <row r="122" spans="1:6" ht="14.5">
      <c r="A122" s="351"/>
      <c r="B122" s="539" t="s">
        <v>170</v>
      </c>
      <c r="C122" s="240" t="s">
        <v>66</v>
      </c>
      <c r="D122" s="246">
        <v>4</v>
      </c>
      <c r="E122" s="291"/>
      <c r="F122" s="268">
        <f t="shared" ref="F122" si="4">E122*D122</f>
        <v>0</v>
      </c>
    </row>
    <row r="123" spans="1:6">
      <c r="A123" s="351"/>
      <c r="B123" s="539"/>
      <c r="C123" s="240"/>
      <c r="D123" s="246"/>
      <c r="E123" s="291"/>
      <c r="F123" s="268"/>
    </row>
    <row r="124" spans="1:6" ht="13">
      <c r="A124" s="351"/>
      <c r="B124" s="326" t="s">
        <v>171</v>
      </c>
      <c r="C124" s="240"/>
      <c r="D124" s="246"/>
      <c r="E124" s="291"/>
      <c r="F124" s="268"/>
    </row>
    <row r="125" spans="1:6" ht="13">
      <c r="A125" s="351"/>
      <c r="B125" s="536"/>
      <c r="C125" s="240"/>
      <c r="D125" s="246"/>
      <c r="E125" s="291"/>
      <c r="F125" s="268"/>
    </row>
    <row r="126" spans="1:6" ht="13">
      <c r="A126" s="351"/>
      <c r="B126" s="534" t="s">
        <v>160</v>
      </c>
      <c r="C126" s="240"/>
      <c r="D126" s="246"/>
      <c r="E126" s="291"/>
      <c r="F126" s="268">
        <f t="shared" ref="F126" si="5">E126*D126</f>
        <v>0</v>
      </c>
    </row>
    <row r="127" spans="1:6" ht="13">
      <c r="A127" s="351"/>
      <c r="B127" s="534"/>
      <c r="C127" s="240"/>
      <c r="D127" s="246"/>
      <c r="E127" s="291"/>
      <c r="F127" s="268"/>
    </row>
    <row r="128" spans="1:6" ht="14.5">
      <c r="A128" s="351" t="s">
        <v>165</v>
      </c>
      <c r="B128" s="329" t="s">
        <v>172</v>
      </c>
      <c r="C128" s="240" t="s">
        <v>66</v>
      </c>
      <c r="D128" s="246">
        <v>2</v>
      </c>
      <c r="E128" s="291"/>
      <c r="F128" s="268">
        <f t="shared" ref="F128" si="6">E128*D128</f>
        <v>0</v>
      </c>
    </row>
    <row r="129" spans="1:6">
      <c r="A129" s="351"/>
      <c r="B129" s="539"/>
      <c r="C129" s="240"/>
      <c r="D129" s="246"/>
      <c r="E129" s="291"/>
      <c r="F129" s="268"/>
    </row>
    <row r="130" spans="1:6" ht="14.5">
      <c r="A130" s="351" t="s">
        <v>165</v>
      </c>
      <c r="B130" s="329" t="s">
        <v>173</v>
      </c>
      <c r="C130" s="240" t="s">
        <v>66</v>
      </c>
      <c r="D130" s="246">
        <v>8</v>
      </c>
      <c r="E130" s="291"/>
      <c r="F130" s="268">
        <f t="shared" ref="F130" si="7">E130*D130</f>
        <v>0</v>
      </c>
    </row>
    <row r="131" spans="1:6" ht="11.25" customHeight="1">
      <c r="A131" s="351"/>
      <c r="B131" s="534"/>
      <c r="C131" s="240"/>
      <c r="D131" s="246"/>
      <c r="E131" s="291"/>
      <c r="F131" s="268"/>
    </row>
    <row r="132" spans="1:6" ht="13">
      <c r="A132" s="351"/>
      <c r="B132" s="326" t="s">
        <v>174</v>
      </c>
      <c r="C132" s="240"/>
      <c r="D132" s="246"/>
      <c r="E132" s="291"/>
      <c r="F132" s="268">
        <f t="shared" si="3"/>
        <v>0</v>
      </c>
    </row>
    <row r="133" spans="1:6" ht="12.75" customHeight="1">
      <c r="A133" s="351"/>
      <c r="B133" s="329"/>
      <c r="C133" s="240"/>
      <c r="D133" s="246"/>
      <c r="E133" s="291"/>
      <c r="F133" s="268"/>
    </row>
    <row r="134" spans="1:6" ht="12.75" customHeight="1">
      <c r="A134" s="351"/>
      <c r="B134" s="329" t="s">
        <v>175</v>
      </c>
      <c r="C134" s="240" t="s">
        <v>66</v>
      </c>
      <c r="D134" s="246">
        <v>1</v>
      </c>
      <c r="E134" s="291"/>
      <c r="F134" s="268">
        <f t="shared" ref="F134" si="8">E134*D134</f>
        <v>0</v>
      </c>
    </row>
    <row r="135" spans="1:6" ht="12.75" customHeight="1">
      <c r="A135" s="351"/>
      <c r="B135" s="329"/>
      <c r="C135" s="240"/>
      <c r="D135" s="246"/>
      <c r="E135" s="291"/>
      <c r="F135" s="268"/>
    </row>
    <row r="136" spans="1:6" ht="12.75" customHeight="1">
      <c r="A136" s="351"/>
      <c r="B136" s="329" t="s">
        <v>176</v>
      </c>
      <c r="C136" s="240" t="s">
        <v>66</v>
      </c>
      <c r="D136" s="246">
        <v>2</v>
      </c>
      <c r="E136" s="291"/>
      <c r="F136" s="268">
        <f t="shared" si="3"/>
        <v>0</v>
      </c>
    </row>
    <row r="137" spans="1:6">
      <c r="A137" s="351"/>
      <c r="B137" s="329"/>
      <c r="C137" s="240"/>
      <c r="D137" s="246"/>
      <c r="E137" s="291"/>
      <c r="F137" s="268"/>
    </row>
    <row r="138" spans="1:6">
      <c r="A138" s="351" t="s">
        <v>177</v>
      </c>
      <c r="B138" s="329" t="s">
        <v>178</v>
      </c>
      <c r="C138" s="240" t="s">
        <v>66</v>
      </c>
      <c r="D138" s="246">
        <v>2</v>
      </c>
      <c r="E138" s="291"/>
      <c r="F138" s="268">
        <f t="shared" ref="F138:F144" si="9">E138*D138</f>
        <v>0</v>
      </c>
    </row>
    <row r="139" spans="1:6">
      <c r="A139" s="351"/>
      <c r="B139" s="329"/>
      <c r="C139" s="240"/>
      <c r="D139" s="246"/>
      <c r="E139" s="291"/>
      <c r="F139" s="268">
        <f t="shared" si="9"/>
        <v>0</v>
      </c>
    </row>
    <row r="140" spans="1:6">
      <c r="A140" s="351" t="s">
        <v>179</v>
      </c>
      <c r="B140" s="329" t="s">
        <v>180</v>
      </c>
      <c r="C140" s="240" t="s">
        <v>66</v>
      </c>
      <c r="D140" s="246">
        <v>9</v>
      </c>
      <c r="E140" s="291"/>
      <c r="F140" s="268">
        <f t="shared" si="9"/>
        <v>0</v>
      </c>
    </row>
    <row r="141" spans="1:6" ht="9.75" customHeight="1">
      <c r="A141" s="351"/>
      <c r="B141" s="329"/>
      <c r="C141" s="240"/>
      <c r="D141" s="246"/>
      <c r="E141" s="291"/>
      <c r="F141" s="268">
        <f t="shared" si="9"/>
        <v>0</v>
      </c>
    </row>
    <row r="142" spans="1:6">
      <c r="A142" s="351" t="s">
        <v>181</v>
      </c>
      <c r="B142" s="329" t="s">
        <v>182</v>
      </c>
      <c r="C142" s="240" t="s">
        <v>66</v>
      </c>
      <c r="D142" s="246">
        <v>1</v>
      </c>
      <c r="E142" s="291"/>
      <c r="F142" s="268">
        <f t="shared" si="9"/>
        <v>0</v>
      </c>
    </row>
    <row r="143" spans="1:6">
      <c r="A143" s="351"/>
      <c r="B143" s="329"/>
      <c r="C143" s="240"/>
      <c r="D143" s="246"/>
      <c r="E143" s="291"/>
      <c r="F143" s="268">
        <f t="shared" si="9"/>
        <v>0</v>
      </c>
    </row>
    <row r="144" spans="1:6" ht="26">
      <c r="A144" s="355"/>
      <c r="B144" s="326" t="s">
        <v>183</v>
      </c>
      <c r="C144" s="240"/>
      <c r="D144" s="246"/>
      <c r="E144" s="291"/>
      <c r="F144" s="268">
        <f t="shared" si="9"/>
        <v>0</v>
      </c>
    </row>
    <row r="145" spans="1:6" ht="13">
      <c r="A145" s="355"/>
      <c r="B145" s="326"/>
      <c r="C145" s="240"/>
      <c r="D145" s="246"/>
      <c r="E145" s="291"/>
      <c r="F145" s="268"/>
    </row>
    <row r="146" spans="1:6" ht="13.4" customHeight="1">
      <c r="A146" s="351" t="s">
        <v>184</v>
      </c>
      <c r="B146" s="329" t="s">
        <v>185</v>
      </c>
      <c r="C146" s="240" t="s">
        <v>66</v>
      </c>
      <c r="D146" s="246">
        <v>1</v>
      </c>
      <c r="E146" s="291"/>
      <c r="F146" s="268">
        <f>E146*D146</f>
        <v>0</v>
      </c>
    </row>
    <row r="147" spans="1:6" ht="13.4" customHeight="1">
      <c r="A147" s="355"/>
      <c r="B147" s="326"/>
      <c r="C147" s="240"/>
      <c r="D147" s="246"/>
      <c r="E147" s="291"/>
      <c r="F147" s="268"/>
    </row>
    <row r="148" spans="1:6" ht="13.4" customHeight="1">
      <c r="A148" s="355"/>
      <c r="B148" s="329" t="s">
        <v>186</v>
      </c>
      <c r="C148" s="240" t="s">
        <v>66</v>
      </c>
      <c r="D148" s="246">
        <v>2</v>
      </c>
      <c r="E148" s="291"/>
      <c r="F148" s="268">
        <f>E148*D148</f>
        <v>0</v>
      </c>
    </row>
    <row r="149" spans="1:6" ht="13.4" customHeight="1">
      <c r="A149" s="355"/>
      <c r="B149" s="329"/>
      <c r="C149" s="240"/>
      <c r="D149" s="246"/>
      <c r="E149" s="291"/>
      <c r="F149" s="268"/>
    </row>
    <row r="150" spans="1:6" ht="13.4" customHeight="1">
      <c r="A150" s="355"/>
      <c r="B150" s="329" t="s">
        <v>187</v>
      </c>
      <c r="C150" s="240" t="s">
        <v>66</v>
      </c>
      <c r="D150" s="246">
        <v>1</v>
      </c>
      <c r="E150" s="291"/>
      <c r="F150" s="268">
        <f>E150*D150</f>
        <v>0</v>
      </c>
    </row>
    <row r="151" spans="1:6" ht="13.4" customHeight="1">
      <c r="A151" s="355"/>
      <c r="B151" s="329"/>
      <c r="C151" s="240"/>
      <c r="D151" s="246"/>
      <c r="E151" s="291"/>
      <c r="F151" s="268"/>
    </row>
    <row r="152" spans="1:6" ht="13.4" customHeight="1">
      <c r="A152" s="355"/>
      <c r="B152" s="329" t="s">
        <v>188</v>
      </c>
      <c r="C152" s="240" t="s">
        <v>66</v>
      </c>
      <c r="D152" s="246">
        <v>1</v>
      </c>
      <c r="E152" s="291"/>
      <c r="F152" s="268">
        <f>E152*D152</f>
        <v>0</v>
      </c>
    </row>
    <row r="153" spans="1:6" ht="13.4" customHeight="1">
      <c r="A153" s="355"/>
      <c r="B153" s="326"/>
      <c r="C153" s="240"/>
      <c r="D153" s="246"/>
      <c r="E153" s="291"/>
      <c r="F153" s="268"/>
    </row>
    <row r="154" spans="1:6" ht="13.4" customHeight="1">
      <c r="A154" s="351" t="s">
        <v>189</v>
      </c>
      <c r="B154" s="329" t="s">
        <v>190</v>
      </c>
      <c r="C154" s="240" t="s">
        <v>66</v>
      </c>
      <c r="D154" s="246">
        <v>2</v>
      </c>
      <c r="E154" s="291"/>
      <c r="F154" s="268">
        <f>E154*D154</f>
        <v>0</v>
      </c>
    </row>
    <row r="155" spans="1:6" ht="13.4" customHeight="1">
      <c r="A155" s="355"/>
      <c r="B155" s="329"/>
      <c r="C155" s="240"/>
      <c r="D155" s="246"/>
      <c r="E155" s="291"/>
      <c r="F155" s="268"/>
    </row>
    <row r="156" spans="1:6" ht="13.4" customHeight="1">
      <c r="A156" s="351"/>
      <c r="B156" s="329" t="s">
        <v>191</v>
      </c>
      <c r="C156" s="240" t="s">
        <v>66</v>
      </c>
      <c r="D156" s="246">
        <v>9</v>
      </c>
      <c r="E156" s="291"/>
      <c r="F156" s="268">
        <f>E156*D156</f>
        <v>0</v>
      </c>
    </row>
    <row r="157" spans="1:6" ht="13.4" customHeight="1">
      <c r="A157" s="355"/>
      <c r="B157" s="329"/>
      <c r="C157" s="240"/>
      <c r="D157" s="246"/>
      <c r="E157" s="291"/>
      <c r="F157" s="268"/>
    </row>
    <row r="158" spans="1:6" ht="13.4" customHeight="1">
      <c r="A158" s="351"/>
      <c r="B158" s="329" t="s">
        <v>192</v>
      </c>
      <c r="C158" s="240" t="s">
        <v>66</v>
      </c>
      <c r="D158" s="246">
        <v>1</v>
      </c>
      <c r="E158" s="291"/>
      <c r="F158" s="268">
        <f>E158*D158</f>
        <v>0</v>
      </c>
    </row>
    <row r="159" spans="1:6" ht="13.4" customHeight="1">
      <c r="A159" s="355"/>
      <c r="B159" s="329"/>
      <c r="C159" s="240"/>
      <c r="D159" s="246"/>
      <c r="E159" s="291"/>
      <c r="F159" s="268"/>
    </row>
    <row r="160" spans="1:6" ht="13.4" customHeight="1">
      <c r="A160" s="351" t="s">
        <v>193</v>
      </c>
      <c r="B160" s="329" t="s">
        <v>194</v>
      </c>
      <c r="C160" s="240" t="s">
        <v>66</v>
      </c>
      <c r="D160" s="246">
        <v>1</v>
      </c>
      <c r="E160" s="291"/>
      <c r="F160" s="268">
        <f>E160*D160</f>
        <v>0</v>
      </c>
    </row>
    <row r="161" spans="1:6" ht="13.4" customHeight="1">
      <c r="A161" s="355"/>
      <c r="B161" s="329"/>
      <c r="C161" s="240"/>
      <c r="D161" s="246"/>
      <c r="E161" s="291"/>
      <c r="F161" s="268"/>
    </row>
    <row r="162" spans="1:6" ht="13">
      <c r="A162" s="351"/>
      <c r="B162" s="326" t="s">
        <v>195</v>
      </c>
      <c r="C162" s="240"/>
      <c r="D162" s="246"/>
      <c r="E162" s="291"/>
      <c r="F162" s="268">
        <f>E162*D162</f>
        <v>0</v>
      </c>
    </row>
    <row r="163" spans="1:6">
      <c r="A163" s="351"/>
      <c r="B163" s="329"/>
      <c r="C163" s="240"/>
      <c r="D163" s="246"/>
      <c r="E163" s="291"/>
      <c r="F163" s="268">
        <f>E163*D163</f>
        <v>0</v>
      </c>
    </row>
    <row r="164" spans="1:6">
      <c r="A164" s="351"/>
      <c r="B164" s="329" t="s">
        <v>196</v>
      </c>
      <c r="C164" s="240" t="s">
        <v>66</v>
      </c>
      <c r="D164" s="246">
        <v>4</v>
      </c>
      <c r="E164" s="291"/>
      <c r="F164" s="268">
        <f>E164*D164</f>
        <v>0</v>
      </c>
    </row>
    <row r="165" spans="1:6">
      <c r="A165" s="351"/>
      <c r="B165" s="329"/>
      <c r="C165" s="240"/>
      <c r="D165" s="246"/>
      <c r="E165" s="291"/>
      <c r="F165" s="268"/>
    </row>
    <row r="166" spans="1:6">
      <c r="A166" s="351"/>
      <c r="B166" s="329" t="s">
        <v>197</v>
      </c>
      <c r="C166" s="240" t="s">
        <v>66</v>
      </c>
      <c r="D166" s="246">
        <v>4</v>
      </c>
      <c r="E166" s="291"/>
      <c r="F166" s="268">
        <f>E166*D166</f>
        <v>0</v>
      </c>
    </row>
    <row r="167" spans="1:6">
      <c r="A167" s="351"/>
      <c r="B167" s="329"/>
      <c r="C167" s="240"/>
      <c r="D167" s="246"/>
      <c r="E167" s="291"/>
      <c r="F167" s="268"/>
    </row>
    <row r="168" spans="1:6">
      <c r="A168" s="351"/>
      <c r="B168" s="329" t="s">
        <v>198</v>
      </c>
      <c r="C168" s="240" t="s">
        <v>66</v>
      </c>
      <c r="D168" s="246">
        <v>4</v>
      </c>
      <c r="E168" s="291"/>
      <c r="F168" s="268">
        <f>E168*D168</f>
        <v>0</v>
      </c>
    </row>
    <row r="169" spans="1:6" ht="13" thickBot="1">
      <c r="A169" s="351"/>
      <c r="B169" s="329"/>
      <c r="C169" s="240"/>
      <c r="D169" s="246"/>
      <c r="E169" s="291"/>
      <c r="F169" s="268"/>
    </row>
    <row r="170" spans="1:6" ht="13" thickTop="1">
      <c r="A170" s="348"/>
      <c r="B170" s="312"/>
      <c r="C170" s="133"/>
      <c r="D170" s="673"/>
      <c r="E170" s="279"/>
      <c r="F170" s="280"/>
    </row>
    <row r="171" spans="1:6" ht="13">
      <c r="A171" s="349"/>
      <c r="B171" s="313" t="s">
        <v>122</v>
      </c>
      <c r="C171" s="137"/>
      <c r="D171" s="674"/>
      <c r="E171" s="281"/>
      <c r="F171" s="282">
        <f>SUM(F110:F169)</f>
        <v>0</v>
      </c>
    </row>
    <row r="172" spans="1:6" ht="13" thickBot="1">
      <c r="A172" s="350"/>
      <c r="B172" s="314"/>
      <c r="C172" s="141"/>
      <c r="D172" s="675"/>
      <c r="E172" s="283"/>
      <c r="F172" s="284"/>
    </row>
    <row r="173" spans="1:6" ht="13" thickTop="1">
      <c r="A173" s="339"/>
      <c r="B173" s="315"/>
      <c r="C173" s="143"/>
      <c r="D173" s="669"/>
      <c r="E173" s="285"/>
    </row>
    <row r="174" spans="1:6" ht="13.4" customHeight="1">
      <c r="A174" s="773" t="s">
        <v>98</v>
      </c>
      <c r="B174" s="773"/>
      <c r="C174" s="773"/>
      <c r="D174" s="773"/>
      <c r="E174" s="773"/>
      <c r="F174" s="773"/>
    </row>
    <row r="175" spans="1:6" ht="13" thickBot="1">
      <c r="A175" s="339"/>
      <c r="D175" s="669"/>
      <c r="E175" s="275"/>
    </row>
    <row r="176" spans="1:6" ht="27" thickTop="1" thickBot="1">
      <c r="A176" s="340" t="s">
        <v>14</v>
      </c>
      <c r="B176" s="304" t="s">
        <v>15</v>
      </c>
      <c r="C176" s="123" t="s">
        <v>16</v>
      </c>
      <c r="D176" s="670" t="s">
        <v>17</v>
      </c>
      <c r="E176" s="277" t="s">
        <v>18</v>
      </c>
      <c r="F176" s="278" t="s">
        <v>199</v>
      </c>
    </row>
    <row r="177" spans="1:6" ht="13" thickTop="1">
      <c r="A177" s="351"/>
      <c r="B177" s="329"/>
      <c r="C177" s="240"/>
      <c r="D177" s="246"/>
      <c r="E177" s="291"/>
      <c r="F177" s="268">
        <f t="shared" ref="F177:F199" si="10">E177*D177</f>
        <v>0</v>
      </c>
    </row>
    <row r="178" spans="1:6">
      <c r="A178" s="351"/>
      <c r="B178" s="329" t="s">
        <v>200</v>
      </c>
      <c r="C178" s="240" t="s">
        <v>66</v>
      </c>
      <c r="D178" s="246">
        <v>2</v>
      </c>
      <c r="E178" s="291"/>
      <c r="F178" s="268">
        <f>E178*D178</f>
        <v>0</v>
      </c>
    </row>
    <row r="179" spans="1:6">
      <c r="A179" s="351"/>
      <c r="B179" s="329"/>
      <c r="C179" s="240"/>
      <c r="D179" s="246"/>
      <c r="E179" s="291"/>
      <c r="F179" s="268">
        <f t="shared" ref="F179" si="11">E179*D179</f>
        <v>0</v>
      </c>
    </row>
    <row r="180" spans="1:6">
      <c r="A180" s="351"/>
      <c r="B180" s="329" t="s">
        <v>201</v>
      </c>
      <c r="C180" s="240" t="s">
        <v>66</v>
      </c>
      <c r="D180" s="246">
        <v>9</v>
      </c>
      <c r="E180" s="291"/>
      <c r="F180" s="268">
        <f>E180*D180</f>
        <v>0</v>
      </c>
    </row>
    <row r="181" spans="1:6">
      <c r="A181" s="351"/>
      <c r="B181" s="329"/>
      <c r="C181" s="240"/>
      <c r="D181" s="246"/>
      <c r="E181" s="291"/>
      <c r="F181" s="268"/>
    </row>
    <row r="182" spans="1:6" ht="12.75" customHeight="1">
      <c r="A182" s="351" t="s">
        <v>202</v>
      </c>
      <c r="B182" s="329" t="s">
        <v>203</v>
      </c>
      <c r="C182" s="240" t="s">
        <v>66</v>
      </c>
      <c r="D182" s="246">
        <v>2</v>
      </c>
      <c r="E182" s="291"/>
      <c r="F182" s="268">
        <f t="shared" ref="F182" si="12">E182*D182</f>
        <v>0</v>
      </c>
    </row>
    <row r="183" spans="1:6" ht="12.75" customHeight="1">
      <c r="A183" s="351"/>
      <c r="B183" s="329"/>
      <c r="C183" s="240"/>
      <c r="D183" s="246"/>
      <c r="E183" s="291"/>
      <c r="F183" s="268"/>
    </row>
    <row r="184" spans="1:6" ht="12.75" customHeight="1">
      <c r="A184" s="351"/>
      <c r="B184" s="329" t="s">
        <v>204</v>
      </c>
      <c r="C184" s="240" t="s">
        <v>66</v>
      </c>
      <c r="D184" s="246">
        <v>1</v>
      </c>
      <c r="E184" s="291"/>
      <c r="F184" s="268">
        <f t="shared" si="10"/>
        <v>0</v>
      </c>
    </row>
    <row r="185" spans="1:6" ht="12.75" customHeight="1">
      <c r="A185" s="351"/>
      <c r="B185" s="329"/>
      <c r="C185" s="240"/>
      <c r="D185" s="246"/>
      <c r="E185" s="291"/>
      <c r="F185" s="268"/>
    </row>
    <row r="186" spans="1:6" ht="12.75" customHeight="1">
      <c r="A186" s="351"/>
      <c r="B186" s="329" t="s">
        <v>205</v>
      </c>
      <c r="C186" s="240" t="s">
        <v>66</v>
      </c>
      <c r="D186" s="246">
        <v>4</v>
      </c>
      <c r="E186" s="291"/>
      <c r="F186" s="268">
        <f t="shared" si="10"/>
        <v>0</v>
      </c>
    </row>
    <row r="187" spans="1:6" ht="12.75" customHeight="1">
      <c r="A187" s="351"/>
      <c r="B187" s="329"/>
      <c r="C187" s="240"/>
      <c r="D187" s="246"/>
      <c r="E187" s="291"/>
      <c r="F187" s="268"/>
    </row>
    <row r="188" spans="1:6" ht="12.75" customHeight="1">
      <c r="A188" s="351"/>
      <c r="B188" s="329" t="s">
        <v>206</v>
      </c>
      <c r="C188" s="240" t="s">
        <v>66</v>
      </c>
      <c r="D188" s="246">
        <v>2</v>
      </c>
      <c r="E188" s="291"/>
      <c r="F188" s="268">
        <f t="shared" si="10"/>
        <v>0</v>
      </c>
    </row>
    <row r="189" spans="1:6">
      <c r="A189" s="351"/>
      <c r="B189" s="329"/>
      <c r="C189" s="240"/>
      <c r="D189" s="246"/>
      <c r="E189" s="291"/>
      <c r="F189" s="268"/>
    </row>
    <row r="190" spans="1:6" ht="12.75" customHeight="1">
      <c r="A190" s="351"/>
      <c r="B190" s="326" t="s">
        <v>207</v>
      </c>
      <c r="C190" s="240"/>
      <c r="D190" s="246"/>
      <c r="E190" s="291"/>
      <c r="F190" s="268"/>
    </row>
    <row r="191" spans="1:6" ht="12.75" customHeight="1">
      <c r="A191" s="351"/>
      <c r="B191" s="329"/>
      <c r="C191" s="240"/>
      <c r="D191" s="246"/>
      <c r="E191" s="291"/>
      <c r="F191" s="268"/>
    </row>
    <row r="192" spans="1:6" ht="12.75" customHeight="1">
      <c r="A192" s="351"/>
      <c r="B192" s="329" t="s">
        <v>208</v>
      </c>
      <c r="C192" s="240" t="s">
        <v>66</v>
      </c>
      <c r="D192" s="246">
        <v>1</v>
      </c>
      <c r="E192" s="291"/>
      <c r="F192" s="268">
        <f t="shared" ref="F192" si="13">E192*D192</f>
        <v>0</v>
      </c>
    </row>
    <row r="193" spans="1:6" ht="12.75" customHeight="1">
      <c r="A193" s="351"/>
      <c r="B193" s="329"/>
      <c r="C193" s="240"/>
      <c r="D193" s="246"/>
      <c r="E193" s="291"/>
      <c r="F193" s="268"/>
    </row>
    <row r="194" spans="1:6" ht="12.75" customHeight="1">
      <c r="A194" s="351"/>
      <c r="B194" s="329" t="s">
        <v>209</v>
      </c>
      <c r="C194" s="240" t="s">
        <v>66</v>
      </c>
      <c r="D194" s="246">
        <v>1</v>
      </c>
      <c r="E194" s="291"/>
      <c r="F194" s="268">
        <f t="shared" ref="F194" si="14">E194*D194</f>
        <v>0</v>
      </c>
    </row>
    <row r="195" spans="1:6" ht="12.75" customHeight="1">
      <c r="A195" s="351"/>
      <c r="B195" s="329"/>
      <c r="C195" s="240"/>
      <c r="D195" s="246"/>
      <c r="E195" s="291"/>
      <c r="F195" s="268"/>
    </row>
    <row r="196" spans="1:6" ht="12.75" customHeight="1">
      <c r="A196" s="351"/>
      <c r="B196" s="329" t="s">
        <v>210</v>
      </c>
      <c r="C196" s="240" t="s">
        <v>66</v>
      </c>
      <c r="D196" s="246">
        <v>1</v>
      </c>
      <c r="E196" s="291"/>
      <c r="F196" s="268">
        <f t="shared" ref="F196" si="15">E196*D196</f>
        <v>0</v>
      </c>
    </row>
    <row r="197" spans="1:6">
      <c r="A197" s="351"/>
      <c r="B197" s="329"/>
      <c r="C197" s="240"/>
      <c r="D197" s="246"/>
      <c r="E197" s="291"/>
      <c r="F197" s="268"/>
    </row>
    <row r="198" spans="1:6">
      <c r="A198" s="351"/>
      <c r="B198" s="329" t="s">
        <v>211</v>
      </c>
      <c r="C198" s="240" t="s">
        <v>66</v>
      </c>
      <c r="D198" s="246">
        <v>1</v>
      </c>
      <c r="E198" s="291"/>
      <c r="F198" s="268">
        <f t="shared" ref="F198" si="16">E198*D198</f>
        <v>0</v>
      </c>
    </row>
    <row r="199" spans="1:6" ht="11.25" customHeight="1">
      <c r="A199" s="351"/>
      <c r="B199" s="329"/>
      <c r="C199" s="240"/>
      <c r="D199" s="246"/>
      <c r="E199" s="291"/>
      <c r="F199" s="268">
        <f t="shared" si="10"/>
        <v>0</v>
      </c>
    </row>
    <row r="200" spans="1:6" ht="13">
      <c r="A200" s="351"/>
      <c r="B200" s="326" t="s">
        <v>212</v>
      </c>
      <c r="C200" s="240"/>
      <c r="D200" s="246"/>
      <c r="E200" s="291"/>
      <c r="F200" s="290"/>
    </row>
    <row r="201" spans="1:6">
      <c r="A201" s="351"/>
      <c r="C201" s="240"/>
      <c r="D201" s="246"/>
      <c r="E201" s="291"/>
      <c r="F201" s="290"/>
    </row>
    <row r="202" spans="1:6" ht="13">
      <c r="A202" s="351"/>
      <c r="B202" s="534" t="s">
        <v>213</v>
      </c>
      <c r="C202" s="240"/>
      <c r="D202" s="246"/>
      <c r="E202" s="291"/>
      <c r="F202" s="290"/>
    </row>
    <row r="203" spans="1:6">
      <c r="A203" s="351"/>
      <c r="B203" s="329"/>
      <c r="C203" s="240"/>
      <c r="D203" s="246"/>
      <c r="E203" s="291"/>
      <c r="F203" s="268"/>
    </row>
    <row r="204" spans="1:6">
      <c r="A204" s="351" t="s">
        <v>214</v>
      </c>
      <c r="B204" s="329" t="s">
        <v>215</v>
      </c>
      <c r="C204" s="240" t="s">
        <v>66</v>
      </c>
      <c r="D204" s="246">
        <v>6</v>
      </c>
      <c r="E204" s="291"/>
      <c r="F204" s="290"/>
    </row>
    <row r="205" spans="1:6">
      <c r="A205" s="351"/>
      <c r="B205" s="329"/>
      <c r="C205" s="240"/>
      <c r="D205" s="246"/>
      <c r="E205" s="291"/>
      <c r="F205" s="268"/>
    </row>
    <row r="206" spans="1:6">
      <c r="A206" s="351" t="s">
        <v>216</v>
      </c>
      <c r="B206" s="329" t="s">
        <v>217</v>
      </c>
      <c r="C206" s="240" t="s">
        <v>66</v>
      </c>
      <c r="D206" s="246">
        <v>2</v>
      </c>
      <c r="E206" s="291"/>
      <c r="F206" s="290"/>
    </row>
    <row r="207" spans="1:6">
      <c r="A207" s="351"/>
      <c r="B207" s="329"/>
      <c r="C207" s="240"/>
      <c r="D207" s="246"/>
      <c r="E207" s="291"/>
      <c r="F207" s="290"/>
    </row>
    <row r="208" spans="1:6">
      <c r="A208" s="351" t="s">
        <v>218</v>
      </c>
      <c r="B208" s="329" t="s">
        <v>219</v>
      </c>
      <c r="C208" s="240" t="s">
        <v>66</v>
      </c>
      <c r="D208" s="246">
        <v>4</v>
      </c>
      <c r="E208" s="291"/>
      <c r="F208" s="290"/>
    </row>
    <row r="209" spans="1:16384" s="27" customFormat="1">
      <c r="A209" s="351"/>
      <c r="B209" s="329"/>
      <c r="C209" s="240"/>
      <c r="D209" s="246"/>
      <c r="E209" s="291"/>
      <c r="F209" s="290"/>
      <c r="G209" s="97"/>
      <c r="H209" s="97"/>
    </row>
    <row r="210" spans="1:16384" s="27" customFormat="1">
      <c r="A210" s="351" t="s">
        <v>220</v>
      </c>
      <c r="B210" s="329" t="s">
        <v>221</v>
      </c>
      <c r="C210" s="240" t="s">
        <v>66</v>
      </c>
      <c r="D210" s="246">
        <v>6</v>
      </c>
      <c r="E210" s="291"/>
      <c r="F210" s="290"/>
      <c r="G210" s="97"/>
      <c r="H210" s="97"/>
    </row>
    <row r="211" spans="1:16384" s="27" customFormat="1">
      <c r="A211" s="351"/>
      <c r="B211" s="329"/>
      <c r="C211" s="240"/>
      <c r="D211" s="246"/>
      <c r="E211" s="291"/>
      <c r="F211" s="290"/>
      <c r="G211" s="97"/>
      <c r="H211" s="97"/>
    </row>
    <row r="212" spans="1:16384" s="27" customFormat="1">
      <c r="A212" s="453" t="s">
        <v>222</v>
      </c>
      <c r="B212" s="460" t="s">
        <v>223</v>
      </c>
      <c r="C212" s="455" t="s">
        <v>66</v>
      </c>
      <c r="D212" s="456">
        <v>1</v>
      </c>
      <c r="E212" s="456"/>
      <c r="F212" s="461"/>
      <c r="G212" s="97"/>
      <c r="H212" s="97"/>
    </row>
    <row r="213" spans="1:16384" s="27" customFormat="1">
      <c r="A213" s="351"/>
      <c r="B213" s="329"/>
      <c r="C213" s="240"/>
      <c r="D213" s="246"/>
      <c r="E213" s="291"/>
      <c r="F213" s="290"/>
      <c r="G213" s="97"/>
      <c r="H213" s="97"/>
    </row>
    <row r="214" spans="1:16384" s="27" customFormat="1" ht="26">
      <c r="A214" s="351"/>
      <c r="B214" s="326" t="s">
        <v>224</v>
      </c>
      <c r="C214" s="240"/>
      <c r="D214" s="246"/>
      <c r="E214" s="291"/>
      <c r="F214" s="290"/>
      <c r="G214" s="97"/>
      <c r="H214" s="97"/>
    </row>
    <row r="215" spans="1:16384" s="27" customFormat="1" ht="13">
      <c r="A215" s="351"/>
      <c r="B215" s="326"/>
      <c r="C215" s="240"/>
      <c r="D215" s="246"/>
      <c r="E215" s="291"/>
      <c r="F215" s="290"/>
      <c r="G215" s="97"/>
      <c r="H215" s="97"/>
    </row>
    <row r="216" spans="1:16384" s="27" customFormat="1">
      <c r="A216" s="351"/>
      <c r="B216" s="329" t="s">
        <v>225</v>
      </c>
      <c r="C216" s="240" t="s">
        <v>66</v>
      </c>
      <c r="D216" s="246">
        <v>4</v>
      </c>
      <c r="E216" s="291"/>
      <c r="F216" s="290"/>
      <c r="G216" s="97"/>
      <c r="H216" s="97"/>
    </row>
    <row r="217" spans="1:16384" s="27" customFormat="1">
      <c r="A217" s="351"/>
      <c r="B217" s="329"/>
      <c r="C217" s="240"/>
      <c r="D217" s="246"/>
      <c r="E217" s="291"/>
      <c r="F217" s="290"/>
      <c r="G217" s="351"/>
      <c r="H217" s="329"/>
      <c r="I217" s="240"/>
      <c r="J217" s="540"/>
      <c r="K217" s="291"/>
      <c r="L217" s="290"/>
      <c r="M217" s="351"/>
      <c r="N217" s="329"/>
      <c r="O217" s="240"/>
      <c r="P217" s="540"/>
      <c r="Q217" s="291"/>
      <c r="R217" s="290"/>
      <c r="S217" s="351"/>
      <c r="T217" s="329"/>
      <c r="U217" s="240"/>
      <c r="V217" s="540"/>
      <c r="W217" s="291"/>
      <c r="X217" s="290"/>
      <c r="Y217" s="351"/>
      <c r="Z217" s="329"/>
      <c r="AA217" s="240"/>
      <c r="AB217" s="540"/>
      <c r="AC217" s="291"/>
      <c r="AD217" s="290"/>
      <c r="AE217" s="351"/>
      <c r="AF217" s="329"/>
      <c r="AG217" s="240"/>
      <c r="AH217" s="540"/>
      <c r="AI217" s="291"/>
      <c r="AJ217" s="290"/>
      <c r="AK217" s="351"/>
      <c r="AL217" s="329"/>
      <c r="AM217" s="240"/>
      <c r="AN217" s="540"/>
      <c r="AO217" s="291"/>
      <c r="AP217" s="290"/>
      <c r="AQ217" s="351"/>
      <c r="AR217" s="329"/>
      <c r="AS217" s="240"/>
      <c r="AT217" s="540"/>
      <c r="AU217" s="291"/>
      <c r="AV217" s="290"/>
      <c r="AW217" s="351"/>
      <c r="AX217" s="329"/>
      <c r="AY217" s="240"/>
      <c r="AZ217" s="540"/>
      <c r="BA217" s="291"/>
      <c r="BB217" s="290"/>
      <c r="BC217" s="351"/>
      <c r="BD217" s="329"/>
      <c r="BE217" s="240"/>
      <c r="BF217" s="540"/>
      <c r="BG217" s="291"/>
      <c r="BH217" s="290"/>
      <c r="BI217" s="351"/>
      <c r="BJ217" s="329"/>
      <c r="BK217" s="240"/>
      <c r="BL217" s="540"/>
      <c r="BM217" s="291"/>
      <c r="BN217" s="290"/>
      <c r="BO217" s="351"/>
      <c r="BP217" s="329"/>
      <c r="BQ217" s="240"/>
      <c r="BR217" s="540"/>
      <c r="BS217" s="291"/>
      <c r="BT217" s="290"/>
      <c r="BU217" s="351"/>
      <c r="BV217" s="329"/>
      <c r="BW217" s="240"/>
      <c r="BX217" s="540"/>
      <c r="BY217" s="291"/>
      <c r="BZ217" s="290"/>
      <c r="CA217" s="351"/>
      <c r="CB217" s="329"/>
      <c r="CC217" s="240"/>
      <c r="CD217" s="540"/>
      <c r="CE217" s="291"/>
      <c r="CF217" s="290"/>
      <c r="CG217" s="351"/>
      <c r="CH217" s="329"/>
      <c r="CI217" s="240"/>
      <c r="CJ217" s="540"/>
      <c r="CK217" s="291"/>
      <c r="CL217" s="290"/>
      <c r="CM217" s="351"/>
      <c r="CN217" s="329"/>
      <c r="CO217" s="240"/>
      <c r="CP217" s="540"/>
      <c r="CQ217" s="291"/>
      <c r="CR217" s="290"/>
      <c r="CS217" s="351"/>
      <c r="CT217" s="329"/>
      <c r="CU217" s="240"/>
      <c r="CV217" s="540"/>
      <c r="CW217" s="291"/>
      <c r="CX217" s="290"/>
      <c r="CY217" s="351"/>
      <c r="CZ217" s="329"/>
      <c r="DA217" s="240"/>
      <c r="DB217" s="540"/>
      <c r="DC217" s="291"/>
      <c r="DD217" s="290"/>
      <c r="DE217" s="351"/>
      <c r="DF217" s="329"/>
      <c r="DG217" s="240"/>
      <c r="DH217" s="540"/>
      <c r="DI217" s="291"/>
      <c r="DJ217" s="290"/>
      <c r="DK217" s="351"/>
      <c r="DL217" s="329"/>
      <c r="DM217" s="240"/>
      <c r="DN217" s="540"/>
      <c r="DO217" s="291"/>
      <c r="DP217" s="290"/>
      <c r="DQ217" s="351"/>
      <c r="DR217" s="329"/>
      <c r="DS217" s="240"/>
      <c r="DT217" s="540"/>
      <c r="DU217" s="291"/>
      <c r="DV217" s="290"/>
      <c r="DW217" s="351"/>
      <c r="DX217" s="329"/>
      <c r="DY217" s="240"/>
      <c r="DZ217" s="540"/>
      <c r="EA217" s="291"/>
      <c r="EB217" s="290"/>
      <c r="EC217" s="351"/>
      <c r="ED217" s="329"/>
      <c r="EE217" s="240"/>
      <c r="EF217" s="540"/>
      <c r="EG217" s="291"/>
      <c r="EH217" s="290"/>
      <c r="EI217" s="351"/>
      <c r="EJ217" s="329"/>
      <c r="EK217" s="240"/>
      <c r="EL217" s="540"/>
      <c r="EM217" s="291"/>
      <c r="EN217" s="290"/>
      <c r="EO217" s="351"/>
      <c r="EP217" s="329"/>
      <c r="EQ217" s="240"/>
      <c r="ER217" s="540"/>
      <c r="ES217" s="291"/>
      <c r="ET217" s="290"/>
      <c r="EU217" s="351"/>
      <c r="EV217" s="329"/>
      <c r="EW217" s="240"/>
      <c r="EX217" s="540"/>
      <c r="EY217" s="291"/>
      <c r="EZ217" s="290"/>
      <c r="FA217" s="351"/>
      <c r="FB217" s="329"/>
      <c r="FC217" s="240"/>
      <c r="FD217" s="540"/>
      <c r="FE217" s="291"/>
      <c r="FF217" s="290"/>
      <c r="FG217" s="351"/>
      <c r="FH217" s="329"/>
      <c r="FI217" s="240"/>
      <c r="FJ217" s="540"/>
      <c r="FK217" s="291"/>
      <c r="FL217" s="290"/>
      <c r="FM217" s="351"/>
      <c r="FN217" s="329"/>
      <c r="FO217" s="240"/>
      <c r="FP217" s="540"/>
      <c r="FQ217" s="291"/>
      <c r="FR217" s="290"/>
      <c r="FS217" s="351"/>
      <c r="FT217" s="329"/>
      <c r="FU217" s="240"/>
      <c r="FV217" s="540"/>
      <c r="FW217" s="291"/>
      <c r="FX217" s="290"/>
      <c r="FY217" s="351"/>
      <c r="FZ217" s="329"/>
      <c r="GA217" s="240"/>
      <c r="GB217" s="540"/>
      <c r="GC217" s="291"/>
      <c r="GD217" s="290"/>
      <c r="GE217" s="351"/>
      <c r="GF217" s="329"/>
      <c r="GG217" s="240"/>
      <c r="GH217" s="540"/>
      <c r="GI217" s="291"/>
      <c r="GJ217" s="290"/>
      <c r="GK217" s="351"/>
      <c r="GL217" s="329"/>
      <c r="GM217" s="240"/>
      <c r="GN217" s="540"/>
      <c r="GO217" s="291"/>
      <c r="GP217" s="290"/>
      <c r="GQ217" s="351"/>
      <c r="GR217" s="329"/>
      <c r="GS217" s="240"/>
      <c r="GT217" s="540"/>
      <c r="GU217" s="291"/>
      <c r="GV217" s="290"/>
      <c r="GW217" s="351"/>
      <c r="GX217" s="329"/>
      <c r="GY217" s="240"/>
      <c r="GZ217" s="540"/>
      <c r="HA217" s="291"/>
      <c r="HB217" s="290"/>
      <c r="HC217" s="351"/>
      <c r="HD217" s="329"/>
      <c r="HE217" s="240"/>
      <c r="HF217" s="540"/>
      <c r="HG217" s="291"/>
      <c r="HH217" s="290"/>
      <c r="HI217" s="351"/>
      <c r="HJ217" s="329"/>
      <c r="HK217" s="240"/>
      <c r="HL217" s="540"/>
      <c r="HM217" s="291"/>
      <c r="HN217" s="290"/>
      <c r="HO217" s="351"/>
      <c r="HP217" s="329"/>
      <c r="HQ217" s="240"/>
      <c r="HR217" s="540"/>
      <c r="HS217" s="291"/>
      <c r="HT217" s="290"/>
      <c r="HU217" s="351"/>
      <c r="HV217" s="329"/>
      <c r="HW217" s="240"/>
      <c r="HX217" s="540"/>
      <c r="HY217" s="291"/>
      <c r="HZ217" s="290"/>
      <c r="IA217" s="351"/>
      <c r="IB217" s="329"/>
      <c r="IC217" s="240"/>
      <c r="ID217" s="540"/>
      <c r="IE217" s="291"/>
      <c r="IF217" s="290"/>
      <c r="IG217" s="351"/>
      <c r="IH217" s="329"/>
      <c r="II217" s="240"/>
      <c r="IJ217" s="540"/>
      <c r="IK217" s="291"/>
      <c r="IL217" s="290"/>
      <c r="IM217" s="351"/>
      <c r="IN217" s="329"/>
      <c r="IO217" s="240"/>
      <c r="IP217" s="540"/>
      <c r="IQ217" s="291"/>
      <c r="IR217" s="290"/>
      <c r="IS217" s="351"/>
      <c r="IT217" s="329"/>
      <c r="IU217" s="240"/>
      <c r="IV217" s="540"/>
      <c r="IW217" s="291"/>
      <c r="IX217" s="290"/>
      <c r="IY217" s="351"/>
      <c r="IZ217" s="329"/>
      <c r="JA217" s="240"/>
      <c r="JB217" s="540"/>
      <c r="JC217" s="291"/>
      <c r="JD217" s="290"/>
      <c r="JE217" s="351"/>
      <c r="JF217" s="329"/>
      <c r="JG217" s="240"/>
      <c r="JH217" s="540"/>
      <c r="JI217" s="291"/>
      <c r="JJ217" s="290"/>
      <c r="JK217" s="351"/>
      <c r="JL217" s="329"/>
      <c r="JM217" s="240"/>
      <c r="JN217" s="540"/>
      <c r="JO217" s="291"/>
      <c r="JP217" s="290"/>
      <c r="JQ217" s="351"/>
      <c r="JR217" s="329"/>
      <c r="JS217" s="240"/>
      <c r="JT217" s="540"/>
      <c r="JU217" s="291"/>
      <c r="JV217" s="290"/>
      <c r="JW217" s="351"/>
      <c r="JX217" s="329"/>
      <c r="JY217" s="240"/>
      <c r="JZ217" s="540"/>
      <c r="KA217" s="291"/>
      <c r="KB217" s="290"/>
      <c r="KC217" s="351"/>
      <c r="KD217" s="329"/>
      <c r="KE217" s="240"/>
      <c r="KF217" s="540"/>
      <c r="KG217" s="291"/>
      <c r="KH217" s="290"/>
      <c r="KI217" s="351"/>
      <c r="KJ217" s="329"/>
      <c r="KK217" s="240"/>
      <c r="KL217" s="540"/>
      <c r="KM217" s="291"/>
      <c r="KN217" s="290"/>
      <c r="KO217" s="351"/>
      <c r="KP217" s="329"/>
      <c r="KQ217" s="240"/>
      <c r="KR217" s="540"/>
      <c r="KS217" s="291"/>
      <c r="KT217" s="290"/>
      <c r="KU217" s="351"/>
      <c r="KV217" s="329"/>
      <c r="KW217" s="240"/>
      <c r="KX217" s="540"/>
      <c r="KY217" s="291"/>
      <c r="KZ217" s="290"/>
      <c r="LA217" s="351"/>
      <c r="LB217" s="329"/>
      <c r="LC217" s="240"/>
      <c r="LD217" s="540"/>
      <c r="LE217" s="291"/>
      <c r="LF217" s="290"/>
      <c r="LG217" s="351"/>
      <c r="LH217" s="329"/>
      <c r="LI217" s="240"/>
      <c r="LJ217" s="540"/>
      <c r="LK217" s="291"/>
      <c r="LL217" s="290"/>
      <c r="LM217" s="351"/>
      <c r="LN217" s="329"/>
      <c r="LO217" s="240"/>
      <c r="LP217" s="540"/>
      <c r="LQ217" s="291"/>
      <c r="LR217" s="290"/>
      <c r="LS217" s="351"/>
      <c r="LT217" s="329"/>
      <c r="LU217" s="240"/>
      <c r="LV217" s="540"/>
      <c r="LW217" s="291"/>
      <c r="LX217" s="290"/>
      <c r="LY217" s="351"/>
      <c r="LZ217" s="329"/>
      <c r="MA217" s="240"/>
      <c r="MB217" s="540"/>
      <c r="MC217" s="291"/>
      <c r="MD217" s="290"/>
      <c r="ME217" s="351"/>
      <c r="MF217" s="329"/>
      <c r="MG217" s="240"/>
      <c r="MH217" s="540"/>
      <c r="MI217" s="291"/>
      <c r="MJ217" s="290"/>
      <c r="MK217" s="351"/>
      <c r="ML217" s="329"/>
      <c r="MM217" s="240"/>
      <c r="MN217" s="540"/>
      <c r="MO217" s="291"/>
      <c r="MP217" s="290"/>
      <c r="MQ217" s="351"/>
      <c r="MR217" s="329"/>
      <c r="MS217" s="240"/>
      <c r="MT217" s="540"/>
      <c r="MU217" s="291"/>
      <c r="MV217" s="290"/>
      <c r="MW217" s="351"/>
      <c r="MX217" s="329"/>
      <c r="MY217" s="240"/>
      <c r="MZ217" s="540"/>
      <c r="NA217" s="291"/>
      <c r="NB217" s="290"/>
      <c r="NC217" s="351"/>
      <c r="ND217" s="329"/>
      <c r="NE217" s="240"/>
      <c r="NF217" s="540"/>
      <c r="NG217" s="291"/>
      <c r="NH217" s="290"/>
      <c r="NI217" s="351"/>
      <c r="NJ217" s="329"/>
      <c r="NK217" s="240"/>
      <c r="NL217" s="540"/>
      <c r="NM217" s="291"/>
      <c r="NN217" s="290"/>
      <c r="NO217" s="351"/>
      <c r="NP217" s="329"/>
      <c r="NQ217" s="240"/>
      <c r="NR217" s="540"/>
      <c r="NS217" s="291"/>
      <c r="NT217" s="290"/>
      <c r="NU217" s="351"/>
      <c r="NV217" s="329"/>
      <c r="NW217" s="240"/>
      <c r="NX217" s="540"/>
      <c r="NY217" s="291"/>
      <c r="NZ217" s="290"/>
      <c r="OA217" s="351"/>
      <c r="OB217" s="329"/>
      <c r="OC217" s="240"/>
      <c r="OD217" s="540"/>
      <c r="OE217" s="291"/>
      <c r="OF217" s="290"/>
      <c r="OG217" s="351"/>
      <c r="OH217" s="329"/>
      <c r="OI217" s="240"/>
      <c r="OJ217" s="540"/>
      <c r="OK217" s="291"/>
      <c r="OL217" s="290"/>
      <c r="OM217" s="351"/>
      <c r="ON217" s="329"/>
      <c r="OO217" s="240"/>
      <c r="OP217" s="540"/>
      <c r="OQ217" s="291"/>
      <c r="OR217" s="290"/>
      <c r="OS217" s="351"/>
      <c r="OT217" s="329"/>
      <c r="OU217" s="240"/>
      <c r="OV217" s="540"/>
      <c r="OW217" s="291"/>
      <c r="OX217" s="290"/>
      <c r="OY217" s="351"/>
      <c r="OZ217" s="329"/>
      <c r="PA217" s="240"/>
      <c r="PB217" s="540"/>
      <c r="PC217" s="291"/>
      <c r="PD217" s="290"/>
      <c r="PE217" s="351"/>
      <c r="PF217" s="329"/>
      <c r="PG217" s="240"/>
      <c r="PH217" s="540"/>
      <c r="PI217" s="291"/>
      <c r="PJ217" s="290"/>
      <c r="PK217" s="351"/>
      <c r="PL217" s="329"/>
      <c r="PM217" s="240"/>
      <c r="PN217" s="540"/>
      <c r="PO217" s="291"/>
      <c r="PP217" s="290"/>
      <c r="PQ217" s="351"/>
      <c r="PR217" s="329"/>
      <c r="PS217" s="240"/>
      <c r="PT217" s="540"/>
      <c r="PU217" s="291"/>
      <c r="PV217" s="290"/>
      <c r="PW217" s="351"/>
      <c r="PX217" s="329"/>
      <c r="PY217" s="240"/>
      <c r="PZ217" s="540"/>
      <c r="QA217" s="291"/>
      <c r="QB217" s="290"/>
      <c r="QC217" s="351"/>
      <c r="QD217" s="329"/>
      <c r="QE217" s="240"/>
      <c r="QF217" s="540"/>
      <c r="QG217" s="291"/>
      <c r="QH217" s="290"/>
      <c r="QI217" s="351"/>
      <c r="QJ217" s="329"/>
      <c r="QK217" s="240"/>
      <c r="QL217" s="540"/>
      <c r="QM217" s="291"/>
      <c r="QN217" s="290"/>
      <c r="QO217" s="351"/>
      <c r="QP217" s="329"/>
      <c r="QQ217" s="240"/>
      <c r="QR217" s="540"/>
      <c r="QS217" s="291"/>
      <c r="QT217" s="290"/>
      <c r="QU217" s="351"/>
      <c r="QV217" s="329"/>
      <c r="QW217" s="240"/>
      <c r="QX217" s="540"/>
      <c r="QY217" s="291"/>
      <c r="QZ217" s="290"/>
      <c r="RA217" s="351"/>
      <c r="RB217" s="329"/>
      <c r="RC217" s="240"/>
      <c r="RD217" s="540"/>
      <c r="RE217" s="291"/>
      <c r="RF217" s="290"/>
      <c r="RG217" s="351"/>
      <c r="RH217" s="329"/>
      <c r="RI217" s="240"/>
      <c r="RJ217" s="540"/>
      <c r="RK217" s="291"/>
      <c r="RL217" s="290"/>
      <c r="RM217" s="351"/>
      <c r="RN217" s="329"/>
      <c r="RO217" s="240"/>
      <c r="RP217" s="540"/>
      <c r="RQ217" s="291"/>
      <c r="RR217" s="290"/>
      <c r="RS217" s="351"/>
      <c r="RT217" s="329"/>
      <c r="RU217" s="240"/>
      <c r="RV217" s="540"/>
      <c r="RW217" s="291"/>
      <c r="RX217" s="290"/>
      <c r="RY217" s="351"/>
      <c r="RZ217" s="329"/>
      <c r="SA217" s="240"/>
      <c r="SB217" s="540"/>
      <c r="SC217" s="291"/>
      <c r="SD217" s="290"/>
      <c r="SE217" s="351"/>
      <c r="SF217" s="329"/>
      <c r="SG217" s="240"/>
      <c r="SH217" s="540"/>
      <c r="SI217" s="291"/>
      <c r="SJ217" s="290"/>
      <c r="SK217" s="351"/>
      <c r="SL217" s="329"/>
      <c r="SM217" s="240"/>
      <c r="SN217" s="540"/>
      <c r="SO217" s="291"/>
      <c r="SP217" s="290"/>
      <c r="SQ217" s="351"/>
      <c r="SR217" s="329"/>
      <c r="SS217" s="240"/>
      <c r="ST217" s="540"/>
      <c r="SU217" s="291"/>
      <c r="SV217" s="290"/>
      <c r="SW217" s="351"/>
      <c r="SX217" s="329"/>
      <c r="SY217" s="240"/>
      <c r="SZ217" s="540"/>
      <c r="TA217" s="291"/>
      <c r="TB217" s="290"/>
      <c r="TC217" s="351"/>
      <c r="TD217" s="329"/>
      <c r="TE217" s="240"/>
      <c r="TF217" s="540"/>
      <c r="TG217" s="291"/>
      <c r="TH217" s="290"/>
      <c r="TI217" s="351"/>
      <c r="TJ217" s="329"/>
      <c r="TK217" s="240"/>
      <c r="TL217" s="540"/>
      <c r="TM217" s="291"/>
      <c r="TN217" s="290"/>
      <c r="TO217" s="351"/>
      <c r="TP217" s="329"/>
      <c r="TQ217" s="240"/>
      <c r="TR217" s="540"/>
      <c r="TS217" s="291"/>
      <c r="TT217" s="290"/>
      <c r="TU217" s="351"/>
      <c r="TV217" s="329"/>
      <c r="TW217" s="240"/>
      <c r="TX217" s="540"/>
      <c r="TY217" s="291"/>
      <c r="TZ217" s="290"/>
      <c r="UA217" s="351"/>
      <c r="UB217" s="329"/>
      <c r="UC217" s="240"/>
      <c r="UD217" s="540"/>
      <c r="UE217" s="291"/>
      <c r="UF217" s="290"/>
      <c r="UG217" s="351"/>
      <c r="UH217" s="329"/>
      <c r="UI217" s="240"/>
      <c r="UJ217" s="540"/>
      <c r="UK217" s="291"/>
      <c r="UL217" s="290"/>
      <c r="UM217" s="351"/>
      <c r="UN217" s="329"/>
      <c r="UO217" s="240"/>
      <c r="UP217" s="540"/>
      <c r="UQ217" s="291"/>
      <c r="UR217" s="290"/>
      <c r="US217" s="351"/>
      <c r="UT217" s="329"/>
      <c r="UU217" s="240"/>
      <c r="UV217" s="540"/>
      <c r="UW217" s="291"/>
      <c r="UX217" s="290"/>
      <c r="UY217" s="351"/>
      <c r="UZ217" s="329"/>
      <c r="VA217" s="240"/>
      <c r="VB217" s="540"/>
      <c r="VC217" s="291"/>
      <c r="VD217" s="290"/>
      <c r="VE217" s="351"/>
      <c r="VF217" s="329"/>
      <c r="VG217" s="240"/>
      <c r="VH217" s="540"/>
      <c r="VI217" s="291"/>
      <c r="VJ217" s="290"/>
      <c r="VK217" s="351"/>
      <c r="VL217" s="329"/>
      <c r="VM217" s="240"/>
      <c r="VN217" s="540"/>
      <c r="VO217" s="291"/>
      <c r="VP217" s="290"/>
      <c r="VQ217" s="351"/>
      <c r="VR217" s="329"/>
      <c r="VS217" s="240"/>
      <c r="VT217" s="540"/>
      <c r="VU217" s="291"/>
      <c r="VV217" s="290"/>
      <c r="VW217" s="351"/>
      <c r="VX217" s="329"/>
      <c r="VY217" s="240"/>
      <c r="VZ217" s="540"/>
      <c r="WA217" s="291"/>
      <c r="WB217" s="290"/>
      <c r="WC217" s="351"/>
      <c r="WD217" s="329"/>
      <c r="WE217" s="240"/>
      <c r="WF217" s="540"/>
      <c r="WG217" s="291"/>
      <c r="WH217" s="290"/>
      <c r="WI217" s="351"/>
      <c r="WJ217" s="329"/>
      <c r="WK217" s="240"/>
      <c r="WL217" s="540"/>
      <c r="WM217" s="291"/>
      <c r="WN217" s="290"/>
      <c r="WO217" s="351"/>
      <c r="WP217" s="329"/>
      <c r="WQ217" s="240"/>
      <c r="WR217" s="540"/>
      <c r="WS217" s="291"/>
      <c r="WT217" s="290"/>
      <c r="WU217" s="351"/>
      <c r="WV217" s="329"/>
      <c r="WW217" s="240"/>
      <c r="WX217" s="540"/>
      <c r="WY217" s="291"/>
      <c r="WZ217" s="290"/>
      <c r="XA217" s="351"/>
      <c r="XB217" s="329"/>
      <c r="XC217" s="240"/>
      <c r="XD217" s="540"/>
      <c r="XE217" s="291"/>
      <c r="XF217" s="290"/>
      <c r="XG217" s="351"/>
      <c r="XH217" s="329"/>
      <c r="XI217" s="240"/>
      <c r="XJ217" s="540"/>
      <c r="XK217" s="291"/>
      <c r="XL217" s="290"/>
      <c r="XM217" s="351"/>
      <c r="XN217" s="329"/>
      <c r="XO217" s="240"/>
      <c r="XP217" s="540"/>
      <c r="XQ217" s="291"/>
      <c r="XR217" s="290"/>
      <c r="XS217" s="351"/>
      <c r="XT217" s="329"/>
      <c r="XU217" s="240"/>
      <c r="XV217" s="540"/>
      <c r="XW217" s="291"/>
      <c r="XX217" s="290"/>
      <c r="XY217" s="351"/>
      <c r="XZ217" s="329"/>
      <c r="YA217" s="240"/>
      <c r="YB217" s="540"/>
      <c r="YC217" s="291"/>
      <c r="YD217" s="290"/>
      <c r="YE217" s="351"/>
      <c r="YF217" s="329"/>
      <c r="YG217" s="240"/>
      <c r="YH217" s="540"/>
      <c r="YI217" s="291"/>
      <c r="YJ217" s="290"/>
      <c r="YK217" s="351"/>
      <c r="YL217" s="329"/>
      <c r="YM217" s="240"/>
      <c r="YN217" s="540"/>
      <c r="YO217" s="291"/>
      <c r="YP217" s="290"/>
      <c r="YQ217" s="351"/>
      <c r="YR217" s="329"/>
      <c r="YS217" s="240"/>
      <c r="YT217" s="540"/>
      <c r="YU217" s="291"/>
      <c r="YV217" s="290"/>
      <c r="YW217" s="351"/>
      <c r="YX217" s="329"/>
      <c r="YY217" s="240"/>
      <c r="YZ217" s="540"/>
      <c r="ZA217" s="291"/>
      <c r="ZB217" s="290"/>
      <c r="ZC217" s="351"/>
      <c r="ZD217" s="329"/>
      <c r="ZE217" s="240"/>
      <c r="ZF217" s="540"/>
      <c r="ZG217" s="291"/>
      <c r="ZH217" s="290"/>
      <c r="ZI217" s="351"/>
      <c r="ZJ217" s="329"/>
      <c r="ZK217" s="240"/>
      <c r="ZL217" s="540"/>
      <c r="ZM217" s="291"/>
      <c r="ZN217" s="290"/>
      <c r="ZO217" s="351"/>
      <c r="ZP217" s="329"/>
      <c r="ZQ217" s="240"/>
      <c r="ZR217" s="540"/>
      <c r="ZS217" s="291"/>
      <c r="ZT217" s="290"/>
      <c r="ZU217" s="351"/>
      <c r="ZV217" s="329"/>
      <c r="ZW217" s="240"/>
      <c r="ZX217" s="540"/>
      <c r="ZY217" s="291"/>
      <c r="ZZ217" s="290"/>
      <c r="AAA217" s="351"/>
      <c r="AAB217" s="329"/>
      <c r="AAC217" s="240"/>
      <c r="AAD217" s="540"/>
      <c r="AAE217" s="291"/>
      <c r="AAF217" s="290"/>
      <c r="AAG217" s="351"/>
      <c r="AAH217" s="329"/>
      <c r="AAI217" s="240"/>
      <c r="AAJ217" s="540"/>
      <c r="AAK217" s="291"/>
      <c r="AAL217" s="290"/>
      <c r="AAM217" s="351"/>
      <c r="AAN217" s="329"/>
      <c r="AAO217" s="240"/>
      <c r="AAP217" s="540"/>
      <c r="AAQ217" s="291"/>
      <c r="AAR217" s="290"/>
      <c r="AAS217" s="351"/>
      <c r="AAT217" s="329"/>
      <c r="AAU217" s="240"/>
      <c r="AAV217" s="540"/>
      <c r="AAW217" s="291"/>
      <c r="AAX217" s="290"/>
      <c r="AAY217" s="351"/>
      <c r="AAZ217" s="329"/>
      <c r="ABA217" s="240"/>
      <c r="ABB217" s="540"/>
      <c r="ABC217" s="291"/>
      <c r="ABD217" s="290"/>
      <c r="ABE217" s="351"/>
      <c r="ABF217" s="329"/>
      <c r="ABG217" s="240"/>
      <c r="ABH217" s="540"/>
      <c r="ABI217" s="291"/>
      <c r="ABJ217" s="290"/>
      <c r="ABK217" s="351"/>
      <c r="ABL217" s="329"/>
      <c r="ABM217" s="240"/>
      <c r="ABN217" s="540"/>
      <c r="ABO217" s="291"/>
      <c r="ABP217" s="290"/>
      <c r="ABQ217" s="351"/>
      <c r="ABR217" s="329"/>
      <c r="ABS217" s="240"/>
      <c r="ABT217" s="540"/>
      <c r="ABU217" s="291"/>
      <c r="ABV217" s="290"/>
      <c r="ABW217" s="351"/>
      <c r="ABX217" s="329"/>
      <c r="ABY217" s="240"/>
      <c r="ABZ217" s="540"/>
      <c r="ACA217" s="291"/>
      <c r="ACB217" s="290"/>
      <c r="ACC217" s="351"/>
      <c r="ACD217" s="329"/>
      <c r="ACE217" s="240"/>
      <c r="ACF217" s="540"/>
      <c r="ACG217" s="291"/>
      <c r="ACH217" s="290"/>
      <c r="ACI217" s="351"/>
      <c r="ACJ217" s="329"/>
      <c r="ACK217" s="240"/>
      <c r="ACL217" s="540"/>
      <c r="ACM217" s="291"/>
      <c r="ACN217" s="290"/>
      <c r="ACO217" s="351"/>
      <c r="ACP217" s="329"/>
      <c r="ACQ217" s="240"/>
      <c r="ACR217" s="540"/>
      <c r="ACS217" s="291"/>
      <c r="ACT217" s="290"/>
      <c r="ACU217" s="351"/>
      <c r="ACV217" s="329"/>
      <c r="ACW217" s="240"/>
      <c r="ACX217" s="540"/>
      <c r="ACY217" s="291"/>
      <c r="ACZ217" s="290"/>
      <c r="ADA217" s="351"/>
      <c r="ADB217" s="329"/>
      <c r="ADC217" s="240"/>
      <c r="ADD217" s="540"/>
      <c r="ADE217" s="291"/>
      <c r="ADF217" s="290"/>
      <c r="ADG217" s="351"/>
      <c r="ADH217" s="329"/>
      <c r="ADI217" s="240"/>
      <c r="ADJ217" s="540"/>
      <c r="ADK217" s="291"/>
      <c r="ADL217" s="290"/>
      <c r="ADM217" s="351"/>
      <c r="ADN217" s="329"/>
      <c r="ADO217" s="240"/>
      <c r="ADP217" s="540"/>
      <c r="ADQ217" s="291"/>
      <c r="ADR217" s="290"/>
      <c r="ADS217" s="351"/>
      <c r="ADT217" s="329"/>
      <c r="ADU217" s="240"/>
      <c r="ADV217" s="540"/>
      <c r="ADW217" s="291"/>
      <c r="ADX217" s="290"/>
      <c r="ADY217" s="351"/>
      <c r="ADZ217" s="329"/>
      <c r="AEA217" s="240"/>
      <c r="AEB217" s="540"/>
      <c r="AEC217" s="291"/>
      <c r="AED217" s="290"/>
      <c r="AEE217" s="351"/>
      <c r="AEF217" s="329"/>
      <c r="AEG217" s="240"/>
      <c r="AEH217" s="540"/>
      <c r="AEI217" s="291"/>
      <c r="AEJ217" s="290"/>
      <c r="AEK217" s="351"/>
      <c r="AEL217" s="329"/>
      <c r="AEM217" s="240"/>
      <c r="AEN217" s="540"/>
      <c r="AEO217" s="291"/>
      <c r="AEP217" s="290"/>
      <c r="AEQ217" s="351"/>
      <c r="AER217" s="329"/>
      <c r="AES217" s="240"/>
      <c r="AET217" s="540"/>
      <c r="AEU217" s="291"/>
      <c r="AEV217" s="290"/>
      <c r="AEW217" s="351"/>
      <c r="AEX217" s="329"/>
      <c r="AEY217" s="240"/>
      <c r="AEZ217" s="540"/>
      <c r="AFA217" s="291"/>
      <c r="AFB217" s="290"/>
      <c r="AFC217" s="351"/>
      <c r="AFD217" s="329"/>
      <c r="AFE217" s="240"/>
      <c r="AFF217" s="540"/>
      <c r="AFG217" s="291"/>
      <c r="AFH217" s="290"/>
      <c r="AFI217" s="351"/>
      <c r="AFJ217" s="329"/>
      <c r="AFK217" s="240"/>
      <c r="AFL217" s="540"/>
      <c r="AFM217" s="291"/>
      <c r="AFN217" s="290"/>
      <c r="AFO217" s="351"/>
      <c r="AFP217" s="329"/>
      <c r="AFQ217" s="240"/>
      <c r="AFR217" s="540"/>
      <c r="AFS217" s="291"/>
      <c r="AFT217" s="290"/>
      <c r="AFU217" s="351"/>
      <c r="AFV217" s="329"/>
      <c r="AFW217" s="240"/>
      <c r="AFX217" s="540"/>
      <c r="AFY217" s="291"/>
      <c r="AFZ217" s="290"/>
      <c r="AGA217" s="351"/>
      <c r="AGB217" s="329"/>
      <c r="AGC217" s="240"/>
      <c r="AGD217" s="540"/>
      <c r="AGE217" s="291"/>
      <c r="AGF217" s="290"/>
      <c r="AGG217" s="351"/>
      <c r="AGH217" s="329"/>
      <c r="AGI217" s="240"/>
      <c r="AGJ217" s="540"/>
      <c r="AGK217" s="291"/>
      <c r="AGL217" s="290"/>
      <c r="AGM217" s="351"/>
      <c r="AGN217" s="329"/>
      <c r="AGO217" s="240"/>
      <c r="AGP217" s="540"/>
      <c r="AGQ217" s="291"/>
      <c r="AGR217" s="290"/>
      <c r="AGS217" s="351"/>
      <c r="AGT217" s="329"/>
      <c r="AGU217" s="240"/>
      <c r="AGV217" s="540"/>
      <c r="AGW217" s="291"/>
      <c r="AGX217" s="290"/>
      <c r="AGY217" s="351"/>
      <c r="AGZ217" s="329"/>
      <c r="AHA217" s="240"/>
      <c r="AHB217" s="540"/>
      <c r="AHC217" s="291"/>
      <c r="AHD217" s="290"/>
      <c r="AHE217" s="351"/>
      <c r="AHF217" s="329"/>
      <c r="AHG217" s="240"/>
      <c r="AHH217" s="540"/>
      <c r="AHI217" s="291"/>
      <c r="AHJ217" s="290"/>
      <c r="AHK217" s="351"/>
      <c r="AHL217" s="329"/>
      <c r="AHM217" s="240"/>
      <c r="AHN217" s="540"/>
      <c r="AHO217" s="291"/>
      <c r="AHP217" s="290"/>
      <c r="AHQ217" s="351"/>
      <c r="AHR217" s="329"/>
      <c r="AHS217" s="240"/>
      <c r="AHT217" s="540"/>
      <c r="AHU217" s="291"/>
      <c r="AHV217" s="290"/>
      <c r="AHW217" s="351"/>
      <c r="AHX217" s="329"/>
      <c r="AHY217" s="240"/>
      <c r="AHZ217" s="540"/>
      <c r="AIA217" s="291"/>
      <c r="AIB217" s="290"/>
      <c r="AIC217" s="351"/>
      <c r="AID217" s="329"/>
      <c r="AIE217" s="240"/>
      <c r="AIF217" s="540"/>
      <c r="AIG217" s="291"/>
      <c r="AIH217" s="290"/>
      <c r="AII217" s="351"/>
      <c r="AIJ217" s="329"/>
      <c r="AIK217" s="240"/>
      <c r="AIL217" s="540"/>
      <c r="AIM217" s="291"/>
      <c r="AIN217" s="290"/>
      <c r="AIO217" s="351"/>
      <c r="AIP217" s="329"/>
      <c r="AIQ217" s="240"/>
      <c r="AIR217" s="540"/>
      <c r="AIS217" s="291"/>
      <c r="AIT217" s="290"/>
      <c r="AIU217" s="351"/>
      <c r="AIV217" s="329"/>
      <c r="AIW217" s="240"/>
      <c r="AIX217" s="540"/>
      <c r="AIY217" s="291"/>
      <c r="AIZ217" s="290"/>
      <c r="AJA217" s="351"/>
      <c r="AJB217" s="329"/>
      <c r="AJC217" s="240"/>
      <c r="AJD217" s="540"/>
      <c r="AJE217" s="291"/>
      <c r="AJF217" s="290"/>
      <c r="AJG217" s="351"/>
      <c r="AJH217" s="329"/>
      <c r="AJI217" s="240"/>
      <c r="AJJ217" s="540"/>
      <c r="AJK217" s="291"/>
      <c r="AJL217" s="290"/>
      <c r="AJM217" s="351"/>
      <c r="AJN217" s="329"/>
      <c r="AJO217" s="240"/>
      <c r="AJP217" s="540"/>
      <c r="AJQ217" s="291"/>
      <c r="AJR217" s="290"/>
      <c r="AJS217" s="351"/>
      <c r="AJT217" s="329"/>
      <c r="AJU217" s="240"/>
      <c r="AJV217" s="540"/>
      <c r="AJW217" s="291"/>
      <c r="AJX217" s="290"/>
      <c r="AJY217" s="351"/>
      <c r="AJZ217" s="329"/>
      <c r="AKA217" s="240"/>
      <c r="AKB217" s="540"/>
      <c r="AKC217" s="291"/>
      <c r="AKD217" s="290"/>
      <c r="AKE217" s="351"/>
      <c r="AKF217" s="329"/>
      <c r="AKG217" s="240"/>
      <c r="AKH217" s="540"/>
      <c r="AKI217" s="291"/>
      <c r="AKJ217" s="290"/>
      <c r="AKK217" s="351"/>
      <c r="AKL217" s="329"/>
      <c r="AKM217" s="240"/>
      <c r="AKN217" s="540"/>
      <c r="AKO217" s="291"/>
      <c r="AKP217" s="290"/>
      <c r="AKQ217" s="351"/>
      <c r="AKR217" s="329"/>
      <c r="AKS217" s="240"/>
      <c r="AKT217" s="540"/>
      <c r="AKU217" s="291"/>
      <c r="AKV217" s="290"/>
      <c r="AKW217" s="351"/>
      <c r="AKX217" s="329"/>
      <c r="AKY217" s="240"/>
      <c r="AKZ217" s="540"/>
      <c r="ALA217" s="291"/>
      <c r="ALB217" s="290"/>
      <c r="ALC217" s="351"/>
      <c r="ALD217" s="329"/>
      <c r="ALE217" s="240"/>
      <c r="ALF217" s="540"/>
      <c r="ALG217" s="291"/>
      <c r="ALH217" s="290"/>
      <c r="ALI217" s="351"/>
      <c r="ALJ217" s="329"/>
      <c r="ALK217" s="240"/>
      <c r="ALL217" s="540"/>
      <c r="ALM217" s="291"/>
      <c r="ALN217" s="290"/>
      <c r="ALO217" s="351"/>
      <c r="ALP217" s="329"/>
      <c r="ALQ217" s="240"/>
      <c r="ALR217" s="540"/>
      <c r="ALS217" s="291"/>
      <c r="ALT217" s="290"/>
      <c r="ALU217" s="351"/>
      <c r="ALV217" s="329"/>
      <c r="ALW217" s="240"/>
      <c r="ALX217" s="540"/>
      <c r="ALY217" s="291"/>
      <c r="ALZ217" s="290"/>
      <c r="AMA217" s="351"/>
      <c r="AMB217" s="329"/>
      <c r="AMC217" s="240"/>
      <c r="AMD217" s="540"/>
      <c r="AME217" s="291"/>
      <c r="AMF217" s="290"/>
      <c r="AMG217" s="351"/>
      <c r="AMH217" s="329"/>
      <c r="AMI217" s="240"/>
      <c r="AMJ217" s="540"/>
      <c r="AMK217" s="291"/>
      <c r="AML217" s="290"/>
      <c r="AMM217" s="351"/>
      <c r="AMN217" s="329"/>
      <c r="AMO217" s="240"/>
      <c r="AMP217" s="540"/>
      <c r="AMQ217" s="291"/>
      <c r="AMR217" s="290"/>
      <c r="AMS217" s="351"/>
      <c r="AMT217" s="329"/>
      <c r="AMU217" s="240"/>
      <c r="AMV217" s="540"/>
      <c r="AMW217" s="291"/>
      <c r="AMX217" s="290"/>
      <c r="AMY217" s="351"/>
      <c r="AMZ217" s="329"/>
      <c r="ANA217" s="240"/>
      <c r="ANB217" s="540"/>
      <c r="ANC217" s="291"/>
      <c r="AND217" s="290"/>
      <c r="ANE217" s="351"/>
      <c r="ANF217" s="329"/>
      <c r="ANG217" s="240"/>
      <c r="ANH217" s="540"/>
      <c r="ANI217" s="291"/>
      <c r="ANJ217" s="290"/>
      <c r="ANK217" s="351"/>
      <c r="ANL217" s="329"/>
      <c r="ANM217" s="240"/>
      <c r="ANN217" s="540"/>
      <c r="ANO217" s="291"/>
      <c r="ANP217" s="290"/>
      <c r="ANQ217" s="351"/>
      <c r="ANR217" s="329"/>
      <c r="ANS217" s="240"/>
      <c r="ANT217" s="540"/>
      <c r="ANU217" s="291"/>
      <c r="ANV217" s="290"/>
      <c r="ANW217" s="351"/>
      <c r="ANX217" s="329"/>
      <c r="ANY217" s="240"/>
      <c r="ANZ217" s="540"/>
      <c r="AOA217" s="291"/>
      <c r="AOB217" s="290"/>
      <c r="AOC217" s="351"/>
      <c r="AOD217" s="329"/>
      <c r="AOE217" s="240"/>
      <c r="AOF217" s="540"/>
      <c r="AOG217" s="291"/>
      <c r="AOH217" s="290"/>
      <c r="AOI217" s="351"/>
      <c r="AOJ217" s="329"/>
      <c r="AOK217" s="240"/>
      <c r="AOL217" s="540"/>
      <c r="AOM217" s="291"/>
      <c r="AON217" s="290"/>
      <c r="AOO217" s="351"/>
      <c r="AOP217" s="329"/>
      <c r="AOQ217" s="240"/>
      <c r="AOR217" s="540"/>
      <c r="AOS217" s="291"/>
      <c r="AOT217" s="290"/>
      <c r="AOU217" s="351"/>
      <c r="AOV217" s="329"/>
      <c r="AOW217" s="240"/>
      <c r="AOX217" s="540"/>
      <c r="AOY217" s="291"/>
      <c r="AOZ217" s="290"/>
      <c r="APA217" s="351"/>
      <c r="APB217" s="329"/>
      <c r="APC217" s="240"/>
      <c r="APD217" s="540"/>
      <c r="APE217" s="291"/>
      <c r="APF217" s="290"/>
      <c r="APG217" s="351"/>
      <c r="APH217" s="329"/>
      <c r="API217" s="240"/>
      <c r="APJ217" s="540"/>
      <c r="APK217" s="291"/>
      <c r="APL217" s="290"/>
      <c r="APM217" s="351"/>
      <c r="APN217" s="329"/>
      <c r="APO217" s="240"/>
      <c r="APP217" s="540"/>
      <c r="APQ217" s="291"/>
      <c r="APR217" s="290"/>
      <c r="APS217" s="351"/>
      <c r="APT217" s="329"/>
      <c r="APU217" s="240"/>
      <c r="APV217" s="540"/>
      <c r="APW217" s="291"/>
      <c r="APX217" s="290"/>
      <c r="APY217" s="351"/>
      <c r="APZ217" s="329"/>
      <c r="AQA217" s="240"/>
      <c r="AQB217" s="540"/>
      <c r="AQC217" s="291"/>
      <c r="AQD217" s="290"/>
      <c r="AQE217" s="351"/>
      <c r="AQF217" s="329"/>
      <c r="AQG217" s="240"/>
      <c r="AQH217" s="540"/>
      <c r="AQI217" s="291"/>
      <c r="AQJ217" s="290"/>
      <c r="AQK217" s="351"/>
      <c r="AQL217" s="329"/>
      <c r="AQM217" s="240"/>
      <c r="AQN217" s="540"/>
      <c r="AQO217" s="291"/>
      <c r="AQP217" s="290"/>
      <c r="AQQ217" s="351"/>
      <c r="AQR217" s="329"/>
      <c r="AQS217" s="240"/>
      <c r="AQT217" s="540"/>
      <c r="AQU217" s="291"/>
      <c r="AQV217" s="290"/>
      <c r="AQW217" s="351"/>
      <c r="AQX217" s="329"/>
      <c r="AQY217" s="240"/>
      <c r="AQZ217" s="540"/>
      <c r="ARA217" s="291"/>
      <c r="ARB217" s="290"/>
      <c r="ARC217" s="351"/>
      <c r="ARD217" s="329"/>
      <c r="ARE217" s="240"/>
      <c r="ARF217" s="540"/>
      <c r="ARG217" s="291"/>
      <c r="ARH217" s="290"/>
      <c r="ARI217" s="351"/>
      <c r="ARJ217" s="329"/>
      <c r="ARK217" s="240"/>
      <c r="ARL217" s="540"/>
      <c r="ARM217" s="291"/>
      <c r="ARN217" s="290"/>
      <c r="ARO217" s="351"/>
      <c r="ARP217" s="329"/>
      <c r="ARQ217" s="240"/>
      <c r="ARR217" s="540"/>
      <c r="ARS217" s="291"/>
      <c r="ART217" s="290"/>
      <c r="ARU217" s="351"/>
      <c r="ARV217" s="329"/>
      <c r="ARW217" s="240"/>
      <c r="ARX217" s="540"/>
      <c r="ARY217" s="291"/>
      <c r="ARZ217" s="290"/>
      <c r="ASA217" s="351"/>
      <c r="ASB217" s="329"/>
      <c r="ASC217" s="240"/>
      <c r="ASD217" s="540"/>
      <c r="ASE217" s="291"/>
      <c r="ASF217" s="290"/>
      <c r="ASG217" s="351"/>
      <c r="ASH217" s="329"/>
      <c r="ASI217" s="240"/>
      <c r="ASJ217" s="540"/>
      <c r="ASK217" s="291"/>
      <c r="ASL217" s="290"/>
      <c r="ASM217" s="351"/>
      <c r="ASN217" s="329"/>
      <c r="ASO217" s="240"/>
      <c r="ASP217" s="540"/>
      <c r="ASQ217" s="291"/>
      <c r="ASR217" s="290"/>
      <c r="ASS217" s="351"/>
      <c r="AST217" s="329"/>
      <c r="ASU217" s="240"/>
      <c r="ASV217" s="540"/>
      <c r="ASW217" s="291"/>
      <c r="ASX217" s="290"/>
      <c r="ASY217" s="351"/>
      <c r="ASZ217" s="329"/>
      <c r="ATA217" s="240"/>
      <c r="ATB217" s="540"/>
      <c r="ATC217" s="291"/>
      <c r="ATD217" s="290"/>
      <c r="ATE217" s="351"/>
      <c r="ATF217" s="329"/>
      <c r="ATG217" s="240"/>
      <c r="ATH217" s="540"/>
      <c r="ATI217" s="291"/>
      <c r="ATJ217" s="290"/>
      <c r="ATK217" s="351"/>
      <c r="ATL217" s="329"/>
      <c r="ATM217" s="240"/>
      <c r="ATN217" s="540"/>
      <c r="ATO217" s="291"/>
      <c r="ATP217" s="290"/>
      <c r="ATQ217" s="351"/>
      <c r="ATR217" s="329"/>
      <c r="ATS217" s="240"/>
      <c r="ATT217" s="540"/>
      <c r="ATU217" s="291"/>
      <c r="ATV217" s="290"/>
      <c r="ATW217" s="351"/>
      <c r="ATX217" s="329"/>
      <c r="ATY217" s="240"/>
      <c r="ATZ217" s="540"/>
      <c r="AUA217" s="291"/>
      <c r="AUB217" s="290"/>
      <c r="AUC217" s="351"/>
      <c r="AUD217" s="329"/>
      <c r="AUE217" s="240"/>
      <c r="AUF217" s="540"/>
      <c r="AUG217" s="291"/>
      <c r="AUH217" s="290"/>
      <c r="AUI217" s="351"/>
      <c r="AUJ217" s="329"/>
      <c r="AUK217" s="240"/>
      <c r="AUL217" s="540"/>
      <c r="AUM217" s="291"/>
      <c r="AUN217" s="290"/>
      <c r="AUO217" s="351"/>
      <c r="AUP217" s="329"/>
      <c r="AUQ217" s="240"/>
      <c r="AUR217" s="540"/>
      <c r="AUS217" s="291"/>
      <c r="AUT217" s="290"/>
      <c r="AUU217" s="351"/>
      <c r="AUV217" s="329"/>
      <c r="AUW217" s="240"/>
      <c r="AUX217" s="540"/>
      <c r="AUY217" s="291"/>
      <c r="AUZ217" s="290"/>
      <c r="AVA217" s="351"/>
      <c r="AVB217" s="329"/>
      <c r="AVC217" s="240"/>
      <c r="AVD217" s="540"/>
      <c r="AVE217" s="291"/>
      <c r="AVF217" s="290"/>
      <c r="AVG217" s="351"/>
      <c r="AVH217" s="329"/>
      <c r="AVI217" s="240"/>
      <c r="AVJ217" s="540"/>
      <c r="AVK217" s="291"/>
      <c r="AVL217" s="290"/>
      <c r="AVM217" s="351"/>
      <c r="AVN217" s="329"/>
      <c r="AVO217" s="240"/>
      <c r="AVP217" s="540"/>
      <c r="AVQ217" s="291"/>
      <c r="AVR217" s="290"/>
      <c r="AVS217" s="351"/>
      <c r="AVT217" s="329"/>
      <c r="AVU217" s="240"/>
      <c r="AVV217" s="540"/>
      <c r="AVW217" s="291"/>
      <c r="AVX217" s="290"/>
      <c r="AVY217" s="351"/>
      <c r="AVZ217" s="329"/>
      <c r="AWA217" s="240"/>
      <c r="AWB217" s="540"/>
      <c r="AWC217" s="291"/>
      <c r="AWD217" s="290"/>
      <c r="AWE217" s="351"/>
      <c r="AWF217" s="329"/>
      <c r="AWG217" s="240"/>
      <c r="AWH217" s="540"/>
      <c r="AWI217" s="291"/>
      <c r="AWJ217" s="290"/>
      <c r="AWK217" s="351"/>
      <c r="AWL217" s="329"/>
      <c r="AWM217" s="240"/>
      <c r="AWN217" s="540"/>
      <c r="AWO217" s="291"/>
      <c r="AWP217" s="290"/>
      <c r="AWQ217" s="351"/>
      <c r="AWR217" s="329"/>
      <c r="AWS217" s="240"/>
      <c r="AWT217" s="540"/>
      <c r="AWU217" s="291"/>
      <c r="AWV217" s="290"/>
      <c r="AWW217" s="351"/>
      <c r="AWX217" s="329"/>
      <c r="AWY217" s="240"/>
      <c r="AWZ217" s="540"/>
      <c r="AXA217" s="291"/>
      <c r="AXB217" s="290"/>
      <c r="AXC217" s="351"/>
      <c r="AXD217" s="329"/>
      <c r="AXE217" s="240"/>
      <c r="AXF217" s="540"/>
      <c r="AXG217" s="291"/>
      <c r="AXH217" s="290"/>
      <c r="AXI217" s="351"/>
      <c r="AXJ217" s="329"/>
      <c r="AXK217" s="240"/>
      <c r="AXL217" s="540"/>
      <c r="AXM217" s="291"/>
      <c r="AXN217" s="290"/>
      <c r="AXO217" s="351"/>
      <c r="AXP217" s="329"/>
      <c r="AXQ217" s="240"/>
      <c r="AXR217" s="540"/>
      <c r="AXS217" s="291"/>
      <c r="AXT217" s="290"/>
      <c r="AXU217" s="351"/>
      <c r="AXV217" s="329"/>
      <c r="AXW217" s="240"/>
      <c r="AXX217" s="540"/>
      <c r="AXY217" s="291"/>
      <c r="AXZ217" s="290"/>
      <c r="AYA217" s="351"/>
      <c r="AYB217" s="329"/>
      <c r="AYC217" s="240"/>
      <c r="AYD217" s="540"/>
      <c r="AYE217" s="291"/>
      <c r="AYF217" s="290"/>
      <c r="AYG217" s="351"/>
      <c r="AYH217" s="329"/>
      <c r="AYI217" s="240"/>
      <c r="AYJ217" s="540"/>
      <c r="AYK217" s="291"/>
      <c r="AYL217" s="290"/>
      <c r="AYM217" s="351"/>
      <c r="AYN217" s="329"/>
      <c r="AYO217" s="240"/>
      <c r="AYP217" s="540"/>
      <c r="AYQ217" s="291"/>
      <c r="AYR217" s="290"/>
      <c r="AYS217" s="351"/>
      <c r="AYT217" s="329"/>
      <c r="AYU217" s="240"/>
      <c r="AYV217" s="540"/>
      <c r="AYW217" s="291"/>
      <c r="AYX217" s="290"/>
      <c r="AYY217" s="351"/>
      <c r="AYZ217" s="329"/>
      <c r="AZA217" s="240"/>
      <c r="AZB217" s="540"/>
      <c r="AZC217" s="291"/>
      <c r="AZD217" s="290"/>
      <c r="AZE217" s="351"/>
      <c r="AZF217" s="329"/>
      <c r="AZG217" s="240"/>
      <c r="AZH217" s="540"/>
      <c r="AZI217" s="291"/>
      <c r="AZJ217" s="290"/>
      <c r="AZK217" s="351"/>
      <c r="AZL217" s="329"/>
      <c r="AZM217" s="240"/>
      <c r="AZN217" s="540"/>
      <c r="AZO217" s="291"/>
      <c r="AZP217" s="290"/>
      <c r="AZQ217" s="351"/>
      <c r="AZR217" s="329"/>
      <c r="AZS217" s="240"/>
      <c r="AZT217" s="540"/>
      <c r="AZU217" s="291"/>
      <c r="AZV217" s="290"/>
      <c r="AZW217" s="351"/>
      <c r="AZX217" s="329"/>
      <c r="AZY217" s="240"/>
      <c r="AZZ217" s="540"/>
      <c r="BAA217" s="291"/>
      <c r="BAB217" s="290"/>
      <c r="BAC217" s="351"/>
      <c r="BAD217" s="329"/>
      <c r="BAE217" s="240"/>
      <c r="BAF217" s="540"/>
      <c r="BAG217" s="291"/>
      <c r="BAH217" s="290"/>
      <c r="BAI217" s="351"/>
      <c r="BAJ217" s="329"/>
      <c r="BAK217" s="240"/>
      <c r="BAL217" s="540"/>
      <c r="BAM217" s="291"/>
      <c r="BAN217" s="290"/>
      <c r="BAO217" s="351"/>
      <c r="BAP217" s="329"/>
      <c r="BAQ217" s="240"/>
      <c r="BAR217" s="540"/>
      <c r="BAS217" s="291"/>
      <c r="BAT217" s="290"/>
      <c r="BAU217" s="351"/>
      <c r="BAV217" s="329"/>
      <c r="BAW217" s="240"/>
      <c r="BAX217" s="540"/>
      <c r="BAY217" s="291"/>
      <c r="BAZ217" s="290"/>
      <c r="BBA217" s="351"/>
      <c r="BBB217" s="329"/>
      <c r="BBC217" s="240"/>
      <c r="BBD217" s="540"/>
      <c r="BBE217" s="291"/>
      <c r="BBF217" s="290"/>
      <c r="BBG217" s="351"/>
      <c r="BBH217" s="329"/>
      <c r="BBI217" s="240"/>
      <c r="BBJ217" s="540"/>
      <c r="BBK217" s="291"/>
      <c r="BBL217" s="290"/>
      <c r="BBM217" s="351"/>
      <c r="BBN217" s="329"/>
      <c r="BBO217" s="240"/>
      <c r="BBP217" s="540"/>
      <c r="BBQ217" s="291"/>
      <c r="BBR217" s="290"/>
      <c r="BBS217" s="351"/>
      <c r="BBT217" s="329"/>
      <c r="BBU217" s="240"/>
      <c r="BBV217" s="540"/>
      <c r="BBW217" s="291"/>
      <c r="BBX217" s="290"/>
      <c r="BBY217" s="351"/>
      <c r="BBZ217" s="329"/>
      <c r="BCA217" s="240"/>
      <c r="BCB217" s="540"/>
      <c r="BCC217" s="291"/>
      <c r="BCD217" s="290"/>
      <c r="BCE217" s="351"/>
      <c r="BCF217" s="329"/>
      <c r="BCG217" s="240"/>
      <c r="BCH217" s="540"/>
      <c r="BCI217" s="291"/>
      <c r="BCJ217" s="290"/>
      <c r="BCK217" s="351"/>
      <c r="BCL217" s="329"/>
      <c r="BCM217" s="240"/>
      <c r="BCN217" s="540"/>
      <c r="BCO217" s="291"/>
      <c r="BCP217" s="290"/>
      <c r="BCQ217" s="351"/>
      <c r="BCR217" s="329"/>
      <c r="BCS217" s="240"/>
      <c r="BCT217" s="540"/>
      <c r="BCU217" s="291"/>
      <c r="BCV217" s="290"/>
      <c r="BCW217" s="351"/>
      <c r="BCX217" s="329"/>
      <c r="BCY217" s="240"/>
      <c r="BCZ217" s="540"/>
      <c r="BDA217" s="291"/>
      <c r="BDB217" s="290"/>
      <c r="BDC217" s="351"/>
      <c r="BDD217" s="329"/>
      <c r="BDE217" s="240"/>
      <c r="BDF217" s="540"/>
      <c r="BDG217" s="291"/>
      <c r="BDH217" s="290"/>
      <c r="BDI217" s="351"/>
      <c r="BDJ217" s="329"/>
      <c r="BDK217" s="240"/>
      <c r="BDL217" s="540"/>
      <c r="BDM217" s="291"/>
      <c r="BDN217" s="290"/>
      <c r="BDO217" s="351"/>
      <c r="BDP217" s="329"/>
      <c r="BDQ217" s="240"/>
      <c r="BDR217" s="540"/>
      <c r="BDS217" s="291"/>
      <c r="BDT217" s="290"/>
      <c r="BDU217" s="351"/>
      <c r="BDV217" s="329"/>
      <c r="BDW217" s="240"/>
      <c r="BDX217" s="540"/>
      <c r="BDY217" s="291"/>
      <c r="BDZ217" s="290"/>
      <c r="BEA217" s="351"/>
      <c r="BEB217" s="329"/>
      <c r="BEC217" s="240"/>
      <c r="BED217" s="540"/>
      <c r="BEE217" s="291"/>
      <c r="BEF217" s="290"/>
      <c r="BEG217" s="351"/>
      <c r="BEH217" s="329"/>
      <c r="BEI217" s="240"/>
      <c r="BEJ217" s="540"/>
      <c r="BEK217" s="291"/>
      <c r="BEL217" s="290"/>
      <c r="BEM217" s="351"/>
      <c r="BEN217" s="329"/>
      <c r="BEO217" s="240"/>
      <c r="BEP217" s="540"/>
      <c r="BEQ217" s="291"/>
      <c r="BER217" s="290"/>
      <c r="BES217" s="351"/>
      <c r="BET217" s="329"/>
      <c r="BEU217" s="240"/>
      <c r="BEV217" s="540"/>
      <c r="BEW217" s="291"/>
      <c r="BEX217" s="290"/>
      <c r="BEY217" s="351"/>
      <c r="BEZ217" s="329"/>
      <c r="BFA217" s="240"/>
      <c r="BFB217" s="540"/>
      <c r="BFC217" s="291"/>
      <c r="BFD217" s="290"/>
      <c r="BFE217" s="351"/>
      <c r="BFF217" s="329"/>
      <c r="BFG217" s="240"/>
      <c r="BFH217" s="540"/>
      <c r="BFI217" s="291"/>
      <c r="BFJ217" s="290"/>
      <c r="BFK217" s="351"/>
      <c r="BFL217" s="329"/>
      <c r="BFM217" s="240"/>
      <c r="BFN217" s="540"/>
      <c r="BFO217" s="291"/>
      <c r="BFP217" s="290"/>
      <c r="BFQ217" s="351"/>
      <c r="BFR217" s="329"/>
      <c r="BFS217" s="240"/>
      <c r="BFT217" s="540"/>
      <c r="BFU217" s="291"/>
      <c r="BFV217" s="290"/>
      <c r="BFW217" s="351"/>
      <c r="BFX217" s="329"/>
      <c r="BFY217" s="240"/>
      <c r="BFZ217" s="540"/>
      <c r="BGA217" s="291"/>
      <c r="BGB217" s="290"/>
      <c r="BGC217" s="351"/>
      <c r="BGD217" s="329"/>
      <c r="BGE217" s="240"/>
      <c r="BGF217" s="540"/>
      <c r="BGG217" s="291"/>
      <c r="BGH217" s="290"/>
      <c r="BGI217" s="351"/>
      <c r="BGJ217" s="329"/>
      <c r="BGK217" s="240"/>
      <c r="BGL217" s="540"/>
      <c r="BGM217" s="291"/>
      <c r="BGN217" s="290"/>
      <c r="BGO217" s="351"/>
      <c r="BGP217" s="329"/>
      <c r="BGQ217" s="240"/>
      <c r="BGR217" s="540"/>
      <c r="BGS217" s="291"/>
      <c r="BGT217" s="290"/>
      <c r="BGU217" s="351"/>
      <c r="BGV217" s="329"/>
      <c r="BGW217" s="240"/>
      <c r="BGX217" s="540"/>
      <c r="BGY217" s="291"/>
      <c r="BGZ217" s="290"/>
      <c r="BHA217" s="351"/>
      <c r="BHB217" s="329"/>
      <c r="BHC217" s="240"/>
      <c r="BHD217" s="540"/>
      <c r="BHE217" s="291"/>
      <c r="BHF217" s="290"/>
      <c r="BHG217" s="351"/>
      <c r="BHH217" s="329"/>
      <c r="BHI217" s="240"/>
      <c r="BHJ217" s="540"/>
      <c r="BHK217" s="291"/>
      <c r="BHL217" s="290"/>
      <c r="BHM217" s="351"/>
      <c r="BHN217" s="329"/>
      <c r="BHO217" s="240"/>
      <c r="BHP217" s="540"/>
      <c r="BHQ217" s="291"/>
      <c r="BHR217" s="290"/>
      <c r="BHS217" s="351"/>
      <c r="BHT217" s="329"/>
      <c r="BHU217" s="240"/>
      <c r="BHV217" s="540"/>
      <c r="BHW217" s="291"/>
      <c r="BHX217" s="290"/>
      <c r="BHY217" s="351"/>
      <c r="BHZ217" s="329"/>
      <c r="BIA217" s="240"/>
      <c r="BIB217" s="540"/>
      <c r="BIC217" s="291"/>
      <c r="BID217" s="290"/>
      <c r="BIE217" s="351"/>
      <c r="BIF217" s="329"/>
      <c r="BIG217" s="240"/>
      <c r="BIH217" s="540"/>
      <c r="BII217" s="291"/>
      <c r="BIJ217" s="290"/>
      <c r="BIK217" s="351"/>
      <c r="BIL217" s="329"/>
      <c r="BIM217" s="240"/>
      <c r="BIN217" s="540"/>
      <c r="BIO217" s="291"/>
      <c r="BIP217" s="290"/>
      <c r="BIQ217" s="351"/>
      <c r="BIR217" s="329"/>
      <c r="BIS217" s="240"/>
      <c r="BIT217" s="540"/>
      <c r="BIU217" s="291"/>
      <c r="BIV217" s="290"/>
      <c r="BIW217" s="351"/>
      <c r="BIX217" s="329"/>
      <c r="BIY217" s="240"/>
      <c r="BIZ217" s="540"/>
      <c r="BJA217" s="291"/>
      <c r="BJB217" s="290"/>
      <c r="BJC217" s="351"/>
      <c r="BJD217" s="329"/>
      <c r="BJE217" s="240"/>
      <c r="BJF217" s="540"/>
      <c r="BJG217" s="291"/>
      <c r="BJH217" s="290"/>
      <c r="BJI217" s="351"/>
      <c r="BJJ217" s="329"/>
      <c r="BJK217" s="240"/>
      <c r="BJL217" s="540"/>
      <c r="BJM217" s="291"/>
      <c r="BJN217" s="290"/>
      <c r="BJO217" s="351"/>
      <c r="BJP217" s="329"/>
      <c r="BJQ217" s="240"/>
      <c r="BJR217" s="540"/>
      <c r="BJS217" s="291"/>
      <c r="BJT217" s="290"/>
      <c r="BJU217" s="351"/>
      <c r="BJV217" s="329"/>
      <c r="BJW217" s="240"/>
      <c r="BJX217" s="540"/>
      <c r="BJY217" s="291"/>
      <c r="BJZ217" s="290"/>
      <c r="BKA217" s="351"/>
      <c r="BKB217" s="329"/>
      <c r="BKC217" s="240"/>
      <c r="BKD217" s="540"/>
      <c r="BKE217" s="291"/>
      <c r="BKF217" s="290"/>
      <c r="BKG217" s="351"/>
      <c r="BKH217" s="329"/>
      <c r="BKI217" s="240"/>
      <c r="BKJ217" s="540"/>
      <c r="BKK217" s="291"/>
      <c r="BKL217" s="290"/>
      <c r="BKM217" s="351"/>
      <c r="BKN217" s="329"/>
      <c r="BKO217" s="240"/>
      <c r="BKP217" s="540"/>
      <c r="BKQ217" s="291"/>
      <c r="BKR217" s="290"/>
      <c r="BKS217" s="351"/>
      <c r="BKT217" s="329"/>
      <c r="BKU217" s="240"/>
      <c r="BKV217" s="540"/>
      <c r="BKW217" s="291"/>
      <c r="BKX217" s="290"/>
      <c r="BKY217" s="351"/>
      <c r="BKZ217" s="329"/>
      <c r="BLA217" s="240"/>
      <c r="BLB217" s="540"/>
      <c r="BLC217" s="291"/>
      <c r="BLD217" s="290"/>
      <c r="BLE217" s="351"/>
      <c r="BLF217" s="329"/>
      <c r="BLG217" s="240"/>
      <c r="BLH217" s="540"/>
      <c r="BLI217" s="291"/>
      <c r="BLJ217" s="290"/>
      <c r="BLK217" s="351"/>
      <c r="BLL217" s="329"/>
      <c r="BLM217" s="240"/>
      <c r="BLN217" s="540"/>
      <c r="BLO217" s="291"/>
      <c r="BLP217" s="290"/>
      <c r="BLQ217" s="351"/>
      <c r="BLR217" s="329"/>
      <c r="BLS217" s="240"/>
      <c r="BLT217" s="540"/>
      <c r="BLU217" s="291"/>
      <c r="BLV217" s="290"/>
      <c r="BLW217" s="351"/>
      <c r="BLX217" s="329"/>
      <c r="BLY217" s="240"/>
      <c r="BLZ217" s="540"/>
      <c r="BMA217" s="291"/>
      <c r="BMB217" s="290"/>
      <c r="BMC217" s="351"/>
      <c r="BMD217" s="329"/>
      <c r="BME217" s="240"/>
      <c r="BMF217" s="540"/>
      <c r="BMG217" s="291"/>
      <c r="BMH217" s="290"/>
      <c r="BMI217" s="351"/>
      <c r="BMJ217" s="329"/>
      <c r="BMK217" s="240"/>
      <c r="BML217" s="540"/>
      <c r="BMM217" s="291"/>
      <c r="BMN217" s="290"/>
      <c r="BMO217" s="351"/>
      <c r="BMP217" s="329"/>
      <c r="BMQ217" s="240"/>
      <c r="BMR217" s="540"/>
      <c r="BMS217" s="291"/>
      <c r="BMT217" s="290"/>
      <c r="BMU217" s="351"/>
      <c r="BMV217" s="329"/>
      <c r="BMW217" s="240"/>
      <c r="BMX217" s="540"/>
      <c r="BMY217" s="291"/>
      <c r="BMZ217" s="290"/>
      <c r="BNA217" s="351"/>
      <c r="BNB217" s="329"/>
      <c r="BNC217" s="240"/>
      <c r="BND217" s="540"/>
      <c r="BNE217" s="291"/>
      <c r="BNF217" s="290"/>
      <c r="BNG217" s="351"/>
      <c r="BNH217" s="329"/>
      <c r="BNI217" s="240"/>
      <c r="BNJ217" s="540"/>
      <c r="BNK217" s="291"/>
      <c r="BNL217" s="290"/>
      <c r="BNM217" s="351"/>
      <c r="BNN217" s="329"/>
      <c r="BNO217" s="240"/>
      <c r="BNP217" s="540"/>
      <c r="BNQ217" s="291"/>
      <c r="BNR217" s="290"/>
      <c r="BNS217" s="351"/>
      <c r="BNT217" s="329"/>
      <c r="BNU217" s="240"/>
      <c r="BNV217" s="540"/>
      <c r="BNW217" s="291"/>
      <c r="BNX217" s="290"/>
      <c r="BNY217" s="351"/>
      <c r="BNZ217" s="329"/>
      <c r="BOA217" s="240"/>
      <c r="BOB217" s="540"/>
      <c r="BOC217" s="291"/>
      <c r="BOD217" s="290"/>
      <c r="BOE217" s="351"/>
      <c r="BOF217" s="329"/>
      <c r="BOG217" s="240"/>
      <c r="BOH217" s="540"/>
      <c r="BOI217" s="291"/>
      <c r="BOJ217" s="290"/>
      <c r="BOK217" s="351"/>
      <c r="BOL217" s="329"/>
      <c r="BOM217" s="240"/>
      <c r="BON217" s="540"/>
      <c r="BOO217" s="291"/>
      <c r="BOP217" s="290"/>
      <c r="BOQ217" s="351"/>
      <c r="BOR217" s="329"/>
      <c r="BOS217" s="240"/>
      <c r="BOT217" s="540"/>
      <c r="BOU217" s="291"/>
      <c r="BOV217" s="290"/>
      <c r="BOW217" s="351"/>
      <c r="BOX217" s="329"/>
      <c r="BOY217" s="240"/>
      <c r="BOZ217" s="540"/>
      <c r="BPA217" s="291"/>
      <c r="BPB217" s="290"/>
      <c r="BPC217" s="351"/>
      <c r="BPD217" s="329"/>
      <c r="BPE217" s="240"/>
      <c r="BPF217" s="540"/>
      <c r="BPG217" s="291"/>
      <c r="BPH217" s="290"/>
      <c r="BPI217" s="351"/>
      <c r="BPJ217" s="329"/>
      <c r="BPK217" s="240"/>
      <c r="BPL217" s="540"/>
      <c r="BPM217" s="291"/>
      <c r="BPN217" s="290"/>
      <c r="BPO217" s="351"/>
      <c r="BPP217" s="329"/>
      <c r="BPQ217" s="240"/>
      <c r="BPR217" s="540"/>
      <c r="BPS217" s="291"/>
      <c r="BPT217" s="290"/>
      <c r="BPU217" s="351"/>
      <c r="BPV217" s="329"/>
      <c r="BPW217" s="240"/>
      <c r="BPX217" s="540"/>
      <c r="BPY217" s="291"/>
      <c r="BPZ217" s="290"/>
      <c r="BQA217" s="351"/>
      <c r="BQB217" s="329"/>
      <c r="BQC217" s="240"/>
      <c r="BQD217" s="540"/>
      <c r="BQE217" s="291"/>
      <c r="BQF217" s="290"/>
      <c r="BQG217" s="351"/>
      <c r="BQH217" s="329"/>
      <c r="BQI217" s="240"/>
      <c r="BQJ217" s="540"/>
      <c r="BQK217" s="291"/>
      <c r="BQL217" s="290"/>
      <c r="BQM217" s="351"/>
      <c r="BQN217" s="329"/>
      <c r="BQO217" s="240"/>
      <c r="BQP217" s="540"/>
      <c r="BQQ217" s="291"/>
      <c r="BQR217" s="290"/>
      <c r="BQS217" s="351"/>
      <c r="BQT217" s="329"/>
      <c r="BQU217" s="240"/>
      <c r="BQV217" s="540"/>
      <c r="BQW217" s="291"/>
      <c r="BQX217" s="290"/>
      <c r="BQY217" s="351"/>
      <c r="BQZ217" s="329"/>
      <c r="BRA217" s="240"/>
      <c r="BRB217" s="540"/>
      <c r="BRC217" s="291"/>
      <c r="BRD217" s="290"/>
      <c r="BRE217" s="351"/>
      <c r="BRF217" s="329"/>
      <c r="BRG217" s="240"/>
      <c r="BRH217" s="540"/>
      <c r="BRI217" s="291"/>
      <c r="BRJ217" s="290"/>
      <c r="BRK217" s="351"/>
      <c r="BRL217" s="329"/>
      <c r="BRM217" s="240"/>
      <c r="BRN217" s="540"/>
      <c r="BRO217" s="291"/>
      <c r="BRP217" s="290"/>
      <c r="BRQ217" s="351"/>
      <c r="BRR217" s="329"/>
      <c r="BRS217" s="240"/>
      <c r="BRT217" s="540"/>
      <c r="BRU217" s="291"/>
      <c r="BRV217" s="290"/>
      <c r="BRW217" s="351"/>
      <c r="BRX217" s="329"/>
      <c r="BRY217" s="240"/>
      <c r="BRZ217" s="540"/>
      <c r="BSA217" s="291"/>
      <c r="BSB217" s="290"/>
      <c r="BSC217" s="351"/>
      <c r="BSD217" s="329"/>
      <c r="BSE217" s="240"/>
      <c r="BSF217" s="540"/>
      <c r="BSG217" s="291"/>
      <c r="BSH217" s="290"/>
      <c r="BSI217" s="351"/>
      <c r="BSJ217" s="329"/>
      <c r="BSK217" s="240"/>
      <c r="BSL217" s="540"/>
      <c r="BSM217" s="291"/>
      <c r="BSN217" s="290"/>
      <c r="BSO217" s="351"/>
      <c r="BSP217" s="329"/>
      <c r="BSQ217" s="240"/>
      <c r="BSR217" s="540"/>
      <c r="BSS217" s="291"/>
      <c r="BST217" s="290"/>
      <c r="BSU217" s="351"/>
      <c r="BSV217" s="329"/>
      <c r="BSW217" s="240"/>
      <c r="BSX217" s="540"/>
      <c r="BSY217" s="291"/>
      <c r="BSZ217" s="290"/>
      <c r="BTA217" s="351"/>
      <c r="BTB217" s="329"/>
      <c r="BTC217" s="240"/>
      <c r="BTD217" s="540"/>
      <c r="BTE217" s="291"/>
      <c r="BTF217" s="290"/>
      <c r="BTG217" s="351"/>
      <c r="BTH217" s="329"/>
      <c r="BTI217" s="240"/>
      <c r="BTJ217" s="540"/>
      <c r="BTK217" s="291"/>
      <c r="BTL217" s="290"/>
      <c r="BTM217" s="351"/>
      <c r="BTN217" s="329"/>
      <c r="BTO217" s="240"/>
      <c r="BTP217" s="540"/>
      <c r="BTQ217" s="291"/>
      <c r="BTR217" s="290"/>
      <c r="BTS217" s="351"/>
      <c r="BTT217" s="329"/>
      <c r="BTU217" s="240"/>
      <c r="BTV217" s="540"/>
      <c r="BTW217" s="291"/>
      <c r="BTX217" s="290"/>
      <c r="BTY217" s="351"/>
      <c r="BTZ217" s="329"/>
      <c r="BUA217" s="240"/>
      <c r="BUB217" s="540"/>
      <c r="BUC217" s="291"/>
      <c r="BUD217" s="290"/>
      <c r="BUE217" s="351"/>
      <c r="BUF217" s="329"/>
      <c r="BUG217" s="240"/>
      <c r="BUH217" s="540"/>
      <c r="BUI217" s="291"/>
      <c r="BUJ217" s="290"/>
      <c r="BUK217" s="351"/>
      <c r="BUL217" s="329"/>
      <c r="BUM217" s="240"/>
      <c r="BUN217" s="540"/>
      <c r="BUO217" s="291"/>
      <c r="BUP217" s="290"/>
      <c r="BUQ217" s="351"/>
      <c r="BUR217" s="329"/>
      <c r="BUS217" s="240"/>
      <c r="BUT217" s="540"/>
      <c r="BUU217" s="291"/>
      <c r="BUV217" s="290"/>
      <c r="BUW217" s="351"/>
      <c r="BUX217" s="329"/>
      <c r="BUY217" s="240"/>
      <c r="BUZ217" s="540"/>
      <c r="BVA217" s="291"/>
      <c r="BVB217" s="290"/>
      <c r="BVC217" s="351"/>
      <c r="BVD217" s="329"/>
      <c r="BVE217" s="240"/>
      <c r="BVF217" s="540"/>
      <c r="BVG217" s="291"/>
      <c r="BVH217" s="290"/>
      <c r="BVI217" s="351"/>
      <c r="BVJ217" s="329"/>
      <c r="BVK217" s="240"/>
      <c r="BVL217" s="540"/>
      <c r="BVM217" s="291"/>
      <c r="BVN217" s="290"/>
      <c r="BVO217" s="351"/>
      <c r="BVP217" s="329"/>
      <c r="BVQ217" s="240"/>
      <c r="BVR217" s="540"/>
      <c r="BVS217" s="291"/>
      <c r="BVT217" s="290"/>
      <c r="BVU217" s="351"/>
      <c r="BVV217" s="329"/>
      <c r="BVW217" s="240"/>
      <c r="BVX217" s="540"/>
      <c r="BVY217" s="291"/>
      <c r="BVZ217" s="290"/>
      <c r="BWA217" s="351"/>
      <c r="BWB217" s="329"/>
      <c r="BWC217" s="240"/>
      <c r="BWD217" s="540"/>
      <c r="BWE217" s="291"/>
      <c r="BWF217" s="290"/>
      <c r="BWG217" s="351"/>
      <c r="BWH217" s="329"/>
      <c r="BWI217" s="240"/>
      <c r="BWJ217" s="540"/>
      <c r="BWK217" s="291"/>
      <c r="BWL217" s="290"/>
      <c r="BWM217" s="351"/>
      <c r="BWN217" s="329"/>
      <c r="BWO217" s="240"/>
      <c r="BWP217" s="540"/>
      <c r="BWQ217" s="291"/>
      <c r="BWR217" s="290"/>
      <c r="BWS217" s="351"/>
      <c r="BWT217" s="329"/>
      <c r="BWU217" s="240"/>
      <c r="BWV217" s="540"/>
      <c r="BWW217" s="291"/>
      <c r="BWX217" s="290"/>
      <c r="BWY217" s="351"/>
      <c r="BWZ217" s="329"/>
      <c r="BXA217" s="240"/>
      <c r="BXB217" s="540"/>
      <c r="BXC217" s="291"/>
      <c r="BXD217" s="290"/>
      <c r="BXE217" s="351"/>
      <c r="BXF217" s="329"/>
      <c r="BXG217" s="240"/>
      <c r="BXH217" s="540"/>
      <c r="BXI217" s="291"/>
      <c r="BXJ217" s="290"/>
      <c r="BXK217" s="351"/>
      <c r="BXL217" s="329"/>
      <c r="BXM217" s="240"/>
      <c r="BXN217" s="540"/>
      <c r="BXO217" s="291"/>
      <c r="BXP217" s="290"/>
      <c r="BXQ217" s="351"/>
      <c r="BXR217" s="329"/>
      <c r="BXS217" s="240"/>
      <c r="BXT217" s="540"/>
      <c r="BXU217" s="291"/>
      <c r="BXV217" s="290"/>
      <c r="BXW217" s="351"/>
      <c r="BXX217" s="329"/>
      <c r="BXY217" s="240"/>
      <c r="BXZ217" s="540"/>
      <c r="BYA217" s="291"/>
      <c r="BYB217" s="290"/>
      <c r="BYC217" s="351"/>
      <c r="BYD217" s="329"/>
      <c r="BYE217" s="240"/>
      <c r="BYF217" s="540"/>
      <c r="BYG217" s="291"/>
      <c r="BYH217" s="290"/>
      <c r="BYI217" s="351"/>
      <c r="BYJ217" s="329"/>
      <c r="BYK217" s="240"/>
      <c r="BYL217" s="540"/>
      <c r="BYM217" s="291"/>
      <c r="BYN217" s="290"/>
      <c r="BYO217" s="351"/>
      <c r="BYP217" s="329"/>
      <c r="BYQ217" s="240"/>
      <c r="BYR217" s="540"/>
      <c r="BYS217" s="291"/>
      <c r="BYT217" s="290"/>
      <c r="BYU217" s="351"/>
      <c r="BYV217" s="329"/>
      <c r="BYW217" s="240"/>
      <c r="BYX217" s="540"/>
      <c r="BYY217" s="291"/>
      <c r="BYZ217" s="290"/>
      <c r="BZA217" s="351"/>
      <c r="BZB217" s="329"/>
      <c r="BZC217" s="240"/>
      <c r="BZD217" s="540"/>
      <c r="BZE217" s="291"/>
      <c r="BZF217" s="290"/>
      <c r="BZG217" s="351"/>
      <c r="BZH217" s="329"/>
      <c r="BZI217" s="240"/>
      <c r="BZJ217" s="540"/>
      <c r="BZK217" s="291"/>
      <c r="BZL217" s="290"/>
      <c r="BZM217" s="351"/>
      <c r="BZN217" s="329"/>
      <c r="BZO217" s="240"/>
      <c r="BZP217" s="540"/>
      <c r="BZQ217" s="291"/>
      <c r="BZR217" s="290"/>
      <c r="BZS217" s="351"/>
      <c r="BZT217" s="329"/>
      <c r="BZU217" s="240"/>
      <c r="BZV217" s="540"/>
      <c r="BZW217" s="291"/>
      <c r="BZX217" s="290"/>
      <c r="BZY217" s="351"/>
      <c r="BZZ217" s="329"/>
      <c r="CAA217" s="240"/>
      <c r="CAB217" s="540"/>
      <c r="CAC217" s="291"/>
      <c r="CAD217" s="290"/>
      <c r="CAE217" s="351"/>
      <c r="CAF217" s="329"/>
      <c r="CAG217" s="240"/>
      <c r="CAH217" s="540"/>
      <c r="CAI217" s="291"/>
      <c r="CAJ217" s="290"/>
      <c r="CAK217" s="351"/>
      <c r="CAL217" s="329"/>
      <c r="CAM217" s="240"/>
      <c r="CAN217" s="540"/>
      <c r="CAO217" s="291"/>
      <c r="CAP217" s="290"/>
      <c r="CAQ217" s="351"/>
      <c r="CAR217" s="329"/>
      <c r="CAS217" s="240"/>
      <c r="CAT217" s="540"/>
      <c r="CAU217" s="291"/>
      <c r="CAV217" s="290"/>
      <c r="CAW217" s="351"/>
      <c r="CAX217" s="329"/>
      <c r="CAY217" s="240"/>
      <c r="CAZ217" s="540"/>
      <c r="CBA217" s="291"/>
      <c r="CBB217" s="290"/>
      <c r="CBC217" s="351"/>
      <c r="CBD217" s="329"/>
      <c r="CBE217" s="240"/>
      <c r="CBF217" s="540"/>
      <c r="CBG217" s="291"/>
      <c r="CBH217" s="290"/>
      <c r="CBI217" s="351"/>
      <c r="CBJ217" s="329"/>
      <c r="CBK217" s="240"/>
      <c r="CBL217" s="540"/>
      <c r="CBM217" s="291"/>
      <c r="CBN217" s="290"/>
      <c r="CBO217" s="351"/>
      <c r="CBP217" s="329"/>
      <c r="CBQ217" s="240"/>
      <c r="CBR217" s="540"/>
      <c r="CBS217" s="291"/>
      <c r="CBT217" s="290"/>
      <c r="CBU217" s="351"/>
      <c r="CBV217" s="329"/>
      <c r="CBW217" s="240"/>
      <c r="CBX217" s="540"/>
      <c r="CBY217" s="291"/>
      <c r="CBZ217" s="290"/>
      <c r="CCA217" s="351"/>
      <c r="CCB217" s="329"/>
      <c r="CCC217" s="240"/>
      <c r="CCD217" s="540"/>
      <c r="CCE217" s="291"/>
      <c r="CCF217" s="290"/>
      <c r="CCG217" s="351"/>
      <c r="CCH217" s="329"/>
      <c r="CCI217" s="240"/>
      <c r="CCJ217" s="540"/>
      <c r="CCK217" s="291"/>
      <c r="CCL217" s="290"/>
      <c r="CCM217" s="351"/>
      <c r="CCN217" s="329"/>
      <c r="CCO217" s="240"/>
      <c r="CCP217" s="540"/>
      <c r="CCQ217" s="291"/>
      <c r="CCR217" s="290"/>
      <c r="CCS217" s="351"/>
      <c r="CCT217" s="329"/>
      <c r="CCU217" s="240"/>
      <c r="CCV217" s="540"/>
      <c r="CCW217" s="291"/>
      <c r="CCX217" s="290"/>
      <c r="CCY217" s="351"/>
      <c r="CCZ217" s="329"/>
      <c r="CDA217" s="240"/>
      <c r="CDB217" s="540"/>
      <c r="CDC217" s="291"/>
      <c r="CDD217" s="290"/>
      <c r="CDE217" s="351"/>
      <c r="CDF217" s="329"/>
      <c r="CDG217" s="240"/>
      <c r="CDH217" s="540"/>
      <c r="CDI217" s="291"/>
      <c r="CDJ217" s="290"/>
      <c r="CDK217" s="351"/>
      <c r="CDL217" s="329"/>
      <c r="CDM217" s="240"/>
      <c r="CDN217" s="540"/>
      <c r="CDO217" s="291"/>
      <c r="CDP217" s="290"/>
      <c r="CDQ217" s="351"/>
      <c r="CDR217" s="329"/>
      <c r="CDS217" s="240"/>
      <c r="CDT217" s="540"/>
      <c r="CDU217" s="291"/>
      <c r="CDV217" s="290"/>
      <c r="CDW217" s="351"/>
      <c r="CDX217" s="329"/>
      <c r="CDY217" s="240"/>
      <c r="CDZ217" s="540"/>
      <c r="CEA217" s="291"/>
      <c r="CEB217" s="290"/>
      <c r="CEC217" s="351"/>
      <c r="CED217" s="329"/>
      <c r="CEE217" s="240"/>
      <c r="CEF217" s="540"/>
      <c r="CEG217" s="291"/>
      <c r="CEH217" s="290"/>
      <c r="CEI217" s="351"/>
      <c r="CEJ217" s="329"/>
      <c r="CEK217" s="240"/>
      <c r="CEL217" s="540"/>
      <c r="CEM217" s="291"/>
      <c r="CEN217" s="290"/>
      <c r="CEO217" s="351"/>
      <c r="CEP217" s="329"/>
      <c r="CEQ217" s="240"/>
      <c r="CER217" s="540"/>
      <c r="CES217" s="291"/>
      <c r="CET217" s="290"/>
      <c r="CEU217" s="351"/>
      <c r="CEV217" s="329"/>
      <c r="CEW217" s="240"/>
      <c r="CEX217" s="540"/>
      <c r="CEY217" s="291"/>
      <c r="CEZ217" s="290"/>
      <c r="CFA217" s="351"/>
      <c r="CFB217" s="329"/>
      <c r="CFC217" s="240"/>
      <c r="CFD217" s="540"/>
      <c r="CFE217" s="291"/>
      <c r="CFF217" s="290"/>
      <c r="CFG217" s="351"/>
      <c r="CFH217" s="329"/>
      <c r="CFI217" s="240"/>
      <c r="CFJ217" s="540"/>
      <c r="CFK217" s="291"/>
      <c r="CFL217" s="290"/>
      <c r="CFM217" s="351"/>
      <c r="CFN217" s="329"/>
      <c r="CFO217" s="240"/>
      <c r="CFP217" s="540"/>
      <c r="CFQ217" s="291"/>
      <c r="CFR217" s="290"/>
      <c r="CFS217" s="351"/>
      <c r="CFT217" s="329"/>
      <c r="CFU217" s="240"/>
      <c r="CFV217" s="540"/>
      <c r="CFW217" s="291"/>
      <c r="CFX217" s="290"/>
      <c r="CFY217" s="351"/>
      <c r="CFZ217" s="329"/>
      <c r="CGA217" s="240"/>
      <c r="CGB217" s="540"/>
      <c r="CGC217" s="291"/>
      <c r="CGD217" s="290"/>
      <c r="CGE217" s="351"/>
      <c r="CGF217" s="329"/>
      <c r="CGG217" s="240"/>
      <c r="CGH217" s="540"/>
      <c r="CGI217" s="291"/>
      <c r="CGJ217" s="290"/>
      <c r="CGK217" s="351"/>
      <c r="CGL217" s="329"/>
      <c r="CGM217" s="240"/>
      <c r="CGN217" s="540"/>
      <c r="CGO217" s="291"/>
      <c r="CGP217" s="290"/>
      <c r="CGQ217" s="351"/>
      <c r="CGR217" s="329"/>
      <c r="CGS217" s="240"/>
      <c r="CGT217" s="540"/>
      <c r="CGU217" s="291"/>
      <c r="CGV217" s="290"/>
      <c r="CGW217" s="351"/>
      <c r="CGX217" s="329"/>
      <c r="CGY217" s="240"/>
      <c r="CGZ217" s="540"/>
      <c r="CHA217" s="291"/>
      <c r="CHB217" s="290"/>
      <c r="CHC217" s="351"/>
      <c r="CHD217" s="329"/>
      <c r="CHE217" s="240"/>
      <c r="CHF217" s="540"/>
      <c r="CHG217" s="291"/>
      <c r="CHH217" s="290"/>
      <c r="CHI217" s="351"/>
      <c r="CHJ217" s="329"/>
      <c r="CHK217" s="240"/>
      <c r="CHL217" s="540"/>
      <c r="CHM217" s="291"/>
      <c r="CHN217" s="290"/>
      <c r="CHO217" s="351"/>
      <c r="CHP217" s="329"/>
      <c r="CHQ217" s="240"/>
      <c r="CHR217" s="540"/>
      <c r="CHS217" s="291"/>
      <c r="CHT217" s="290"/>
      <c r="CHU217" s="351"/>
      <c r="CHV217" s="329"/>
      <c r="CHW217" s="240"/>
      <c r="CHX217" s="540"/>
      <c r="CHY217" s="291"/>
      <c r="CHZ217" s="290"/>
      <c r="CIA217" s="351"/>
      <c r="CIB217" s="329"/>
      <c r="CIC217" s="240"/>
      <c r="CID217" s="540"/>
      <c r="CIE217" s="291"/>
      <c r="CIF217" s="290"/>
      <c r="CIG217" s="351"/>
      <c r="CIH217" s="329"/>
      <c r="CII217" s="240"/>
      <c r="CIJ217" s="540"/>
      <c r="CIK217" s="291"/>
      <c r="CIL217" s="290"/>
      <c r="CIM217" s="351"/>
      <c r="CIN217" s="329"/>
      <c r="CIO217" s="240"/>
      <c r="CIP217" s="540"/>
      <c r="CIQ217" s="291"/>
      <c r="CIR217" s="290"/>
      <c r="CIS217" s="351"/>
      <c r="CIT217" s="329"/>
      <c r="CIU217" s="240"/>
      <c r="CIV217" s="540"/>
      <c r="CIW217" s="291"/>
      <c r="CIX217" s="290"/>
      <c r="CIY217" s="351"/>
      <c r="CIZ217" s="329"/>
      <c r="CJA217" s="240"/>
      <c r="CJB217" s="540"/>
      <c r="CJC217" s="291"/>
      <c r="CJD217" s="290"/>
      <c r="CJE217" s="351"/>
      <c r="CJF217" s="329"/>
      <c r="CJG217" s="240"/>
      <c r="CJH217" s="540"/>
      <c r="CJI217" s="291"/>
      <c r="CJJ217" s="290"/>
      <c r="CJK217" s="351"/>
      <c r="CJL217" s="329"/>
      <c r="CJM217" s="240"/>
      <c r="CJN217" s="540"/>
      <c r="CJO217" s="291"/>
      <c r="CJP217" s="290"/>
      <c r="CJQ217" s="351"/>
      <c r="CJR217" s="329"/>
      <c r="CJS217" s="240"/>
      <c r="CJT217" s="540"/>
      <c r="CJU217" s="291"/>
      <c r="CJV217" s="290"/>
      <c r="CJW217" s="351"/>
      <c r="CJX217" s="329"/>
      <c r="CJY217" s="240"/>
      <c r="CJZ217" s="540"/>
      <c r="CKA217" s="291"/>
      <c r="CKB217" s="290"/>
      <c r="CKC217" s="351"/>
      <c r="CKD217" s="329"/>
      <c r="CKE217" s="240"/>
      <c r="CKF217" s="540"/>
      <c r="CKG217" s="291"/>
      <c r="CKH217" s="290"/>
      <c r="CKI217" s="351"/>
      <c r="CKJ217" s="329"/>
      <c r="CKK217" s="240"/>
      <c r="CKL217" s="540"/>
      <c r="CKM217" s="291"/>
      <c r="CKN217" s="290"/>
      <c r="CKO217" s="351"/>
      <c r="CKP217" s="329"/>
      <c r="CKQ217" s="240"/>
      <c r="CKR217" s="540"/>
      <c r="CKS217" s="291"/>
      <c r="CKT217" s="290"/>
      <c r="CKU217" s="351"/>
      <c r="CKV217" s="329"/>
      <c r="CKW217" s="240"/>
      <c r="CKX217" s="540"/>
      <c r="CKY217" s="291"/>
      <c r="CKZ217" s="290"/>
      <c r="CLA217" s="351"/>
      <c r="CLB217" s="329"/>
      <c r="CLC217" s="240"/>
      <c r="CLD217" s="540"/>
      <c r="CLE217" s="291"/>
      <c r="CLF217" s="290"/>
      <c r="CLG217" s="351"/>
      <c r="CLH217" s="329"/>
      <c r="CLI217" s="240"/>
      <c r="CLJ217" s="540"/>
      <c r="CLK217" s="291"/>
      <c r="CLL217" s="290"/>
      <c r="CLM217" s="351"/>
      <c r="CLN217" s="329"/>
      <c r="CLO217" s="240"/>
      <c r="CLP217" s="540"/>
      <c r="CLQ217" s="291"/>
      <c r="CLR217" s="290"/>
      <c r="CLS217" s="351"/>
      <c r="CLT217" s="329"/>
      <c r="CLU217" s="240"/>
      <c r="CLV217" s="540"/>
      <c r="CLW217" s="291"/>
      <c r="CLX217" s="290"/>
      <c r="CLY217" s="351"/>
      <c r="CLZ217" s="329"/>
      <c r="CMA217" s="240"/>
      <c r="CMB217" s="540"/>
      <c r="CMC217" s="291"/>
      <c r="CMD217" s="290"/>
      <c r="CME217" s="351"/>
      <c r="CMF217" s="329"/>
      <c r="CMG217" s="240"/>
      <c r="CMH217" s="540"/>
      <c r="CMI217" s="291"/>
      <c r="CMJ217" s="290"/>
      <c r="CMK217" s="351"/>
      <c r="CML217" s="329"/>
      <c r="CMM217" s="240"/>
      <c r="CMN217" s="540"/>
      <c r="CMO217" s="291"/>
      <c r="CMP217" s="290"/>
      <c r="CMQ217" s="351"/>
      <c r="CMR217" s="329"/>
      <c r="CMS217" s="240"/>
      <c r="CMT217" s="540"/>
      <c r="CMU217" s="291"/>
      <c r="CMV217" s="290"/>
      <c r="CMW217" s="351"/>
      <c r="CMX217" s="329"/>
      <c r="CMY217" s="240"/>
      <c r="CMZ217" s="540"/>
      <c r="CNA217" s="291"/>
      <c r="CNB217" s="290"/>
      <c r="CNC217" s="351"/>
      <c r="CND217" s="329"/>
      <c r="CNE217" s="240"/>
      <c r="CNF217" s="540"/>
      <c r="CNG217" s="291"/>
      <c r="CNH217" s="290"/>
      <c r="CNI217" s="351"/>
      <c r="CNJ217" s="329"/>
      <c r="CNK217" s="240"/>
      <c r="CNL217" s="540"/>
      <c r="CNM217" s="291"/>
      <c r="CNN217" s="290"/>
      <c r="CNO217" s="351"/>
      <c r="CNP217" s="329"/>
      <c r="CNQ217" s="240"/>
      <c r="CNR217" s="540"/>
      <c r="CNS217" s="291"/>
      <c r="CNT217" s="290"/>
      <c r="CNU217" s="351"/>
      <c r="CNV217" s="329"/>
      <c r="CNW217" s="240"/>
      <c r="CNX217" s="540"/>
      <c r="CNY217" s="291"/>
      <c r="CNZ217" s="290"/>
      <c r="COA217" s="351"/>
      <c r="COB217" s="329"/>
      <c r="COC217" s="240"/>
      <c r="COD217" s="540"/>
      <c r="COE217" s="291"/>
      <c r="COF217" s="290"/>
      <c r="COG217" s="351"/>
      <c r="COH217" s="329"/>
      <c r="COI217" s="240"/>
      <c r="COJ217" s="540"/>
      <c r="COK217" s="291"/>
      <c r="COL217" s="290"/>
      <c r="COM217" s="351"/>
      <c r="CON217" s="329"/>
      <c r="COO217" s="240"/>
      <c r="COP217" s="540"/>
      <c r="COQ217" s="291"/>
      <c r="COR217" s="290"/>
      <c r="COS217" s="351"/>
      <c r="COT217" s="329"/>
      <c r="COU217" s="240"/>
      <c r="COV217" s="540"/>
      <c r="COW217" s="291"/>
      <c r="COX217" s="290"/>
      <c r="COY217" s="351"/>
      <c r="COZ217" s="329"/>
      <c r="CPA217" s="240"/>
      <c r="CPB217" s="540"/>
      <c r="CPC217" s="291"/>
      <c r="CPD217" s="290"/>
      <c r="CPE217" s="351"/>
      <c r="CPF217" s="329"/>
      <c r="CPG217" s="240"/>
      <c r="CPH217" s="540"/>
      <c r="CPI217" s="291"/>
      <c r="CPJ217" s="290"/>
      <c r="CPK217" s="351"/>
      <c r="CPL217" s="329"/>
      <c r="CPM217" s="240"/>
      <c r="CPN217" s="540"/>
      <c r="CPO217" s="291"/>
      <c r="CPP217" s="290"/>
      <c r="CPQ217" s="351"/>
      <c r="CPR217" s="329"/>
      <c r="CPS217" s="240"/>
      <c r="CPT217" s="540"/>
      <c r="CPU217" s="291"/>
      <c r="CPV217" s="290"/>
      <c r="CPW217" s="351"/>
      <c r="CPX217" s="329"/>
      <c r="CPY217" s="240"/>
      <c r="CPZ217" s="540"/>
      <c r="CQA217" s="291"/>
      <c r="CQB217" s="290"/>
      <c r="CQC217" s="351"/>
      <c r="CQD217" s="329"/>
      <c r="CQE217" s="240"/>
      <c r="CQF217" s="540"/>
      <c r="CQG217" s="291"/>
      <c r="CQH217" s="290"/>
      <c r="CQI217" s="351"/>
      <c r="CQJ217" s="329"/>
      <c r="CQK217" s="240"/>
      <c r="CQL217" s="540"/>
      <c r="CQM217" s="291"/>
      <c r="CQN217" s="290"/>
      <c r="CQO217" s="351"/>
      <c r="CQP217" s="329"/>
      <c r="CQQ217" s="240"/>
      <c r="CQR217" s="540"/>
      <c r="CQS217" s="291"/>
      <c r="CQT217" s="290"/>
      <c r="CQU217" s="351"/>
      <c r="CQV217" s="329"/>
      <c r="CQW217" s="240"/>
      <c r="CQX217" s="540"/>
      <c r="CQY217" s="291"/>
      <c r="CQZ217" s="290"/>
      <c r="CRA217" s="351"/>
      <c r="CRB217" s="329"/>
      <c r="CRC217" s="240"/>
      <c r="CRD217" s="540"/>
      <c r="CRE217" s="291"/>
      <c r="CRF217" s="290"/>
      <c r="CRG217" s="351"/>
      <c r="CRH217" s="329"/>
      <c r="CRI217" s="240"/>
      <c r="CRJ217" s="540"/>
      <c r="CRK217" s="291"/>
      <c r="CRL217" s="290"/>
      <c r="CRM217" s="351"/>
      <c r="CRN217" s="329"/>
      <c r="CRO217" s="240"/>
      <c r="CRP217" s="540"/>
      <c r="CRQ217" s="291"/>
      <c r="CRR217" s="290"/>
      <c r="CRS217" s="351"/>
      <c r="CRT217" s="329"/>
      <c r="CRU217" s="240"/>
      <c r="CRV217" s="540"/>
      <c r="CRW217" s="291"/>
      <c r="CRX217" s="290"/>
      <c r="CRY217" s="351"/>
      <c r="CRZ217" s="329"/>
      <c r="CSA217" s="240"/>
      <c r="CSB217" s="540"/>
      <c r="CSC217" s="291"/>
      <c r="CSD217" s="290"/>
      <c r="CSE217" s="351"/>
      <c r="CSF217" s="329"/>
      <c r="CSG217" s="240"/>
      <c r="CSH217" s="540"/>
      <c r="CSI217" s="291"/>
      <c r="CSJ217" s="290"/>
      <c r="CSK217" s="351"/>
      <c r="CSL217" s="329"/>
      <c r="CSM217" s="240"/>
      <c r="CSN217" s="540"/>
      <c r="CSO217" s="291"/>
      <c r="CSP217" s="290"/>
      <c r="CSQ217" s="351"/>
      <c r="CSR217" s="329"/>
      <c r="CSS217" s="240"/>
      <c r="CST217" s="540"/>
      <c r="CSU217" s="291"/>
      <c r="CSV217" s="290"/>
      <c r="CSW217" s="351"/>
      <c r="CSX217" s="329"/>
      <c r="CSY217" s="240"/>
      <c r="CSZ217" s="540"/>
      <c r="CTA217" s="291"/>
      <c r="CTB217" s="290"/>
      <c r="CTC217" s="351"/>
      <c r="CTD217" s="329"/>
      <c r="CTE217" s="240"/>
      <c r="CTF217" s="540"/>
      <c r="CTG217" s="291"/>
      <c r="CTH217" s="290"/>
      <c r="CTI217" s="351"/>
      <c r="CTJ217" s="329"/>
      <c r="CTK217" s="240"/>
      <c r="CTL217" s="540"/>
      <c r="CTM217" s="291"/>
      <c r="CTN217" s="290"/>
      <c r="CTO217" s="351"/>
      <c r="CTP217" s="329"/>
      <c r="CTQ217" s="240"/>
      <c r="CTR217" s="540"/>
      <c r="CTS217" s="291"/>
      <c r="CTT217" s="290"/>
      <c r="CTU217" s="351"/>
      <c r="CTV217" s="329"/>
      <c r="CTW217" s="240"/>
      <c r="CTX217" s="540"/>
      <c r="CTY217" s="291"/>
      <c r="CTZ217" s="290"/>
      <c r="CUA217" s="351"/>
      <c r="CUB217" s="329"/>
      <c r="CUC217" s="240"/>
      <c r="CUD217" s="540"/>
      <c r="CUE217" s="291"/>
      <c r="CUF217" s="290"/>
      <c r="CUG217" s="351"/>
      <c r="CUH217" s="329"/>
      <c r="CUI217" s="240"/>
      <c r="CUJ217" s="540"/>
      <c r="CUK217" s="291"/>
      <c r="CUL217" s="290"/>
      <c r="CUM217" s="351"/>
      <c r="CUN217" s="329"/>
      <c r="CUO217" s="240"/>
      <c r="CUP217" s="540"/>
      <c r="CUQ217" s="291"/>
      <c r="CUR217" s="290"/>
      <c r="CUS217" s="351"/>
      <c r="CUT217" s="329"/>
      <c r="CUU217" s="240"/>
      <c r="CUV217" s="540"/>
      <c r="CUW217" s="291"/>
      <c r="CUX217" s="290"/>
      <c r="CUY217" s="351"/>
      <c r="CUZ217" s="329"/>
      <c r="CVA217" s="240"/>
      <c r="CVB217" s="540"/>
      <c r="CVC217" s="291"/>
      <c r="CVD217" s="290"/>
      <c r="CVE217" s="351"/>
      <c r="CVF217" s="329"/>
      <c r="CVG217" s="240"/>
      <c r="CVH217" s="540"/>
      <c r="CVI217" s="291"/>
      <c r="CVJ217" s="290"/>
      <c r="CVK217" s="351"/>
      <c r="CVL217" s="329"/>
      <c r="CVM217" s="240"/>
      <c r="CVN217" s="540"/>
      <c r="CVO217" s="291"/>
      <c r="CVP217" s="290"/>
      <c r="CVQ217" s="351"/>
      <c r="CVR217" s="329"/>
      <c r="CVS217" s="240"/>
      <c r="CVT217" s="540"/>
      <c r="CVU217" s="291"/>
      <c r="CVV217" s="290"/>
      <c r="CVW217" s="351"/>
      <c r="CVX217" s="329"/>
      <c r="CVY217" s="240"/>
      <c r="CVZ217" s="540"/>
      <c r="CWA217" s="291"/>
      <c r="CWB217" s="290"/>
      <c r="CWC217" s="351"/>
      <c r="CWD217" s="329"/>
      <c r="CWE217" s="240"/>
      <c r="CWF217" s="540"/>
      <c r="CWG217" s="291"/>
      <c r="CWH217" s="290"/>
      <c r="CWI217" s="351"/>
      <c r="CWJ217" s="329"/>
      <c r="CWK217" s="240"/>
      <c r="CWL217" s="540"/>
      <c r="CWM217" s="291"/>
      <c r="CWN217" s="290"/>
      <c r="CWO217" s="351"/>
      <c r="CWP217" s="329"/>
      <c r="CWQ217" s="240"/>
      <c r="CWR217" s="540"/>
      <c r="CWS217" s="291"/>
      <c r="CWT217" s="290"/>
      <c r="CWU217" s="351"/>
      <c r="CWV217" s="329"/>
      <c r="CWW217" s="240"/>
      <c r="CWX217" s="540"/>
      <c r="CWY217" s="291"/>
      <c r="CWZ217" s="290"/>
      <c r="CXA217" s="351"/>
      <c r="CXB217" s="329"/>
      <c r="CXC217" s="240"/>
      <c r="CXD217" s="540"/>
      <c r="CXE217" s="291"/>
      <c r="CXF217" s="290"/>
      <c r="CXG217" s="351"/>
      <c r="CXH217" s="329"/>
      <c r="CXI217" s="240"/>
      <c r="CXJ217" s="540"/>
      <c r="CXK217" s="291"/>
      <c r="CXL217" s="290"/>
      <c r="CXM217" s="351"/>
      <c r="CXN217" s="329"/>
      <c r="CXO217" s="240"/>
      <c r="CXP217" s="540"/>
      <c r="CXQ217" s="291"/>
      <c r="CXR217" s="290"/>
      <c r="CXS217" s="351"/>
      <c r="CXT217" s="329"/>
      <c r="CXU217" s="240"/>
      <c r="CXV217" s="540"/>
      <c r="CXW217" s="291"/>
      <c r="CXX217" s="290"/>
      <c r="CXY217" s="351"/>
      <c r="CXZ217" s="329"/>
      <c r="CYA217" s="240"/>
      <c r="CYB217" s="540"/>
      <c r="CYC217" s="291"/>
      <c r="CYD217" s="290"/>
      <c r="CYE217" s="351"/>
      <c r="CYF217" s="329"/>
      <c r="CYG217" s="240"/>
      <c r="CYH217" s="540"/>
      <c r="CYI217" s="291"/>
      <c r="CYJ217" s="290"/>
      <c r="CYK217" s="351"/>
      <c r="CYL217" s="329"/>
      <c r="CYM217" s="240"/>
      <c r="CYN217" s="540"/>
      <c r="CYO217" s="291"/>
      <c r="CYP217" s="290"/>
      <c r="CYQ217" s="351"/>
      <c r="CYR217" s="329"/>
      <c r="CYS217" s="240"/>
      <c r="CYT217" s="540"/>
      <c r="CYU217" s="291"/>
      <c r="CYV217" s="290"/>
      <c r="CYW217" s="351"/>
      <c r="CYX217" s="329"/>
      <c r="CYY217" s="240"/>
      <c r="CYZ217" s="540"/>
      <c r="CZA217" s="291"/>
      <c r="CZB217" s="290"/>
      <c r="CZC217" s="351"/>
      <c r="CZD217" s="329"/>
      <c r="CZE217" s="240"/>
      <c r="CZF217" s="540"/>
      <c r="CZG217" s="291"/>
      <c r="CZH217" s="290"/>
      <c r="CZI217" s="351"/>
      <c r="CZJ217" s="329"/>
      <c r="CZK217" s="240"/>
      <c r="CZL217" s="540"/>
      <c r="CZM217" s="291"/>
      <c r="CZN217" s="290"/>
      <c r="CZO217" s="351"/>
      <c r="CZP217" s="329"/>
      <c r="CZQ217" s="240"/>
      <c r="CZR217" s="540"/>
      <c r="CZS217" s="291"/>
      <c r="CZT217" s="290"/>
      <c r="CZU217" s="351"/>
      <c r="CZV217" s="329"/>
      <c r="CZW217" s="240"/>
      <c r="CZX217" s="540"/>
      <c r="CZY217" s="291"/>
      <c r="CZZ217" s="290"/>
      <c r="DAA217" s="351"/>
      <c r="DAB217" s="329"/>
      <c r="DAC217" s="240"/>
      <c r="DAD217" s="540"/>
      <c r="DAE217" s="291"/>
      <c r="DAF217" s="290"/>
      <c r="DAG217" s="351"/>
      <c r="DAH217" s="329"/>
      <c r="DAI217" s="240"/>
      <c r="DAJ217" s="540"/>
      <c r="DAK217" s="291"/>
      <c r="DAL217" s="290"/>
      <c r="DAM217" s="351"/>
      <c r="DAN217" s="329"/>
      <c r="DAO217" s="240"/>
      <c r="DAP217" s="540"/>
      <c r="DAQ217" s="291"/>
      <c r="DAR217" s="290"/>
      <c r="DAS217" s="351"/>
      <c r="DAT217" s="329"/>
      <c r="DAU217" s="240"/>
      <c r="DAV217" s="540"/>
      <c r="DAW217" s="291"/>
      <c r="DAX217" s="290"/>
      <c r="DAY217" s="351"/>
      <c r="DAZ217" s="329"/>
      <c r="DBA217" s="240"/>
      <c r="DBB217" s="540"/>
      <c r="DBC217" s="291"/>
      <c r="DBD217" s="290"/>
      <c r="DBE217" s="351"/>
      <c r="DBF217" s="329"/>
      <c r="DBG217" s="240"/>
      <c r="DBH217" s="540"/>
      <c r="DBI217" s="291"/>
      <c r="DBJ217" s="290"/>
      <c r="DBK217" s="351"/>
      <c r="DBL217" s="329"/>
      <c r="DBM217" s="240"/>
      <c r="DBN217" s="540"/>
      <c r="DBO217" s="291"/>
      <c r="DBP217" s="290"/>
      <c r="DBQ217" s="351"/>
      <c r="DBR217" s="329"/>
      <c r="DBS217" s="240"/>
      <c r="DBT217" s="540"/>
      <c r="DBU217" s="291"/>
      <c r="DBV217" s="290"/>
      <c r="DBW217" s="351"/>
      <c r="DBX217" s="329"/>
      <c r="DBY217" s="240"/>
      <c r="DBZ217" s="540"/>
      <c r="DCA217" s="291"/>
      <c r="DCB217" s="290"/>
      <c r="DCC217" s="351"/>
      <c r="DCD217" s="329"/>
      <c r="DCE217" s="240"/>
      <c r="DCF217" s="540"/>
      <c r="DCG217" s="291"/>
      <c r="DCH217" s="290"/>
      <c r="DCI217" s="351"/>
      <c r="DCJ217" s="329"/>
      <c r="DCK217" s="240"/>
      <c r="DCL217" s="540"/>
      <c r="DCM217" s="291"/>
      <c r="DCN217" s="290"/>
      <c r="DCO217" s="351"/>
      <c r="DCP217" s="329"/>
      <c r="DCQ217" s="240"/>
      <c r="DCR217" s="540"/>
      <c r="DCS217" s="291"/>
      <c r="DCT217" s="290"/>
      <c r="DCU217" s="351"/>
      <c r="DCV217" s="329"/>
      <c r="DCW217" s="240"/>
      <c r="DCX217" s="540"/>
      <c r="DCY217" s="291"/>
      <c r="DCZ217" s="290"/>
      <c r="DDA217" s="351"/>
      <c r="DDB217" s="329"/>
      <c r="DDC217" s="240"/>
      <c r="DDD217" s="540"/>
      <c r="DDE217" s="291"/>
      <c r="DDF217" s="290"/>
      <c r="DDG217" s="351"/>
      <c r="DDH217" s="329"/>
      <c r="DDI217" s="240"/>
      <c r="DDJ217" s="540"/>
      <c r="DDK217" s="291"/>
      <c r="DDL217" s="290"/>
      <c r="DDM217" s="351"/>
      <c r="DDN217" s="329"/>
      <c r="DDO217" s="240"/>
      <c r="DDP217" s="540"/>
      <c r="DDQ217" s="291"/>
      <c r="DDR217" s="290"/>
      <c r="DDS217" s="351"/>
      <c r="DDT217" s="329"/>
      <c r="DDU217" s="240"/>
      <c r="DDV217" s="540"/>
      <c r="DDW217" s="291"/>
      <c r="DDX217" s="290"/>
      <c r="DDY217" s="351"/>
      <c r="DDZ217" s="329"/>
      <c r="DEA217" s="240"/>
      <c r="DEB217" s="540"/>
      <c r="DEC217" s="291"/>
      <c r="DED217" s="290"/>
      <c r="DEE217" s="351"/>
      <c r="DEF217" s="329"/>
      <c r="DEG217" s="240"/>
      <c r="DEH217" s="540"/>
      <c r="DEI217" s="291"/>
      <c r="DEJ217" s="290"/>
      <c r="DEK217" s="351"/>
      <c r="DEL217" s="329"/>
      <c r="DEM217" s="240"/>
      <c r="DEN217" s="540"/>
      <c r="DEO217" s="291"/>
      <c r="DEP217" s="290"/>
      <c r="DEQ217" s="351"/>
      <c r="DER217" s="329"/>
      <c r="DES217" s="240"/>
      <c r="DET217" s="540"/>
      <c r="DEU217" s="291"/>
      <c r="DEV217" s="290"/>
      <c r="DEW217" s="351"/>
      <c r="DEX217" s="329"/>
      <c r="DEY217" s="240"/>
      <c r="DEZ217" s="540"/>
      <c r="DFA217" s="291"/>
      <c r="DFB217" s="290"/>
      <c r="DFC217" s="351"/>
      <c r="DFD217" s="329"/>
      <c r="DFE217" s="240"/>
      <c r="DFF217" s="540"/>
      <c r="DFG217" s="291"/>
      <c r="DFH217" s="290"/>
      <c r="DFI217" s="351"/>
      <c r="DFJ217" s="329"/>
      <c r="DFK217" s="240"/>
      <c r="DFL217" s="540"/>
      <c r="DFM217" s="291"/>
      <c r="DFN217" s="290"/>
      <c r="DFO217" s="351"/>
      <c r="DFP217" s="329"/>
      <c r="DFQ217" s="240"/>
      <c r="DFR217" s="540"/>
      <c r="DFS217" s="291"/>
      <c r="DFT217" s="290"/>
      <c r="DFU217" s="351"/>
      <c r="DFV217" s="329"/>
      <c r="DFW217" s="240"/>
      <c r="DFX217" s="540"/>
      <c r="DFY217" s="291"/>
      <c r="DFZ217" s="290"/>
      <c r="DGA217" s="351"/>
      <c r="DGB217" s="329"/>
      <c r="DGC217" s="240"/>
      <c r="DGD217" s="540"/>
      <c r="DGE217" s="291"/>
      <c r="DGF217" s="290"/>
      <c r="DGG217" s="351"/>
      <c r="DGH217" s="329"/>
      <c r="DGI217" s="240"/>
      <c r="DGJ217" s="540"/>
      <c r="DGK217" s="291"/>
      <c r="DGL217" s="290"/>
      <c r="DGM217" s="351"/>
      <c r="DGN217" s="329"/>
      <c r="DGO217" s="240"/>
      <c r="DGP217" s="540"/>
      <c r="DGQ217" s="291"/>
      <c r="DGR217" s="290"/>
      <c r="DGS217" s="351"/>
      <c r="DGT217" s="329"/>
      <c r="DGU217" s="240"/>
      <c r="DGV217" s="540"/>
      <c r="DGW217" s="291"/>
      <c r="DGX217" s="290"/>
      <c r="DGY217" s="351"/>
      <c r="DGZ217" s="329"/>
      <c r="DHA217" s="240"/>
      <c r="DHB217" s="540"/>
      <c r="DHC217" s="291"/>
      <c r="DHD217" s="290"/>
      <c r="DHE217" s="351"/>
      <c r="DHF217" s="329"/>
      <c r="DHG217" s="240"/>
      <c r="DHH217" s="540"/>
      <c r="DHI217" s="291"/>
      <c r="DHJ217" s="290"/>
      <c r="DHK217" s="351"/>
      <c r="DHL217" s="329"/>
      <c r="DHM217" s="240"/>
      <c r="DHN217" s="540"/>
      <c r="DHO217" s="291"/>
      <c r="DHP217" s="290"/>
      <c r="DHQ217" s="351"/>
      <c r="DHR217" s="329"/>
      <c r="DHS217" s="240"/>
      <c r="DHT217" s="540"/>
      <c r="DHU217" s="291"/>
      <c r="DHV217" s="290"/>
      <c r="DHW217" s="351"/>
      <c r="DHX217" s="329"/>
      <c r="DHY217" s="240"/>
      <c r="DHZ217" s="540"/>
      <c r="DIA217" s="291"/>
      <c r="DIB217" s="290"/>
      <c r="DIC217" s="351"/>
      <c r="DID217" s="329"/>
      <c r="DIE217" s="240"/>
      <c r="DIF217" s="540"/>
      <c r="DIG217" s="291"/>
      <c r="DIH217" s="290"/>
      <c r="DII217" s="351"/>
      <c r="DIJ217" s="329"/>
      <c r="DIK217" s="240"/>
      <c r="DIL217" s="540"/>
      <c r="DIM217" s="291"/>
      <c r="DIN217" s="290"/>
      <c r="DIO217" s="351"/>
      <c r="DIP217" s="329"/>
      <c r="DIQ217" s="240"/>
      <c r="DIR217" s="540"/>
      <c r="DIS217" s="291"/>
      <c r="DIT217" s="290"/>
      <c r="DIU217" s="351"/>
      <c r="DIV217" s="329"/>
      <c r="DIW217" s="240"/>
      <c r="DIX217" s="540"/>
      <c r="DIY217" s="291"/>
      <c r="DIZ217" s="290"/>
      <c r="DJA217" s="351"/>
      <c r="DJB217" s="329"/>
      <c r="DJC217" s="240"/>
      <c r="DJD217" s="540"/>
      <c r="DJE217" s="291"/>
      <c r="DJF217" s="290"/>
      <c r="DJG217" s="351"/>
      <c r="DJH217" s="329"/>
      <c r="DJI217" s="240"/>
      <c r="DJJ217" s="540"/>
      <c r="DJK217" s="291"/>
      <c r="DJL217" s="290"/>
      <c r="DJM217" s="351"/>
      <c r="DJN217" s="329"/>
      <c r="DJO217" s="240"/>
      <c r="DJP217" s="540"/>
      <c r="DJQ217" s="291"/>
      <c r="DJR217" s="290"/>
      <c r="DJS217" s="351"/>
      <c r="DJT217" s="329"/>
      <c r="DJU217" s="240"/>
      <c r="DJV217" s="540"/>
      <c r="DJW217" s="291"/>
      <c r="DJX217" s="290"/>
      <c r="DJY217" s="351"/>
      <c r="DJZ217" s="329"/>
      <c r="DKA217" s="240"/>
      <c r="DKB217" s="540"/>
      <c r="DKC217" s="291"/>
      <c r="DKD217" s="290"/>
      <c r="DKE217" s="351"/>
      <c r="DKF217" s="329"/>
      <c r="DKG217" s="240"/>
      <c r="DKH217" s="540"/>
      <c r="DKI217" s="291"/>
      <c r="DKJ217" s="290"/>
      <c r="DKK217" s="351"/>
      <c r="DKL217" s="329"/>
      <c r="DKM217" s="240"/>
      <c r="DKN217" s="540"/>
      <c r="DKO217" s="291"/>
      <c r="DKP217" s="290"/>
      <c r="DKQ217" s="351"/>
      <c r="DKR217" s="329"/>
      <c r="DKS217" s="240"/>
      <c r="DKT217" s="540"/>
      <c r="DKU217" s="291"/>
      <c r="DKV217" s="290"/>
      <c r="DKW217" s="351"/>
      <c r="DKX217" s="329"/>
      <c r="DKY217" s="240"/>
      <c r="DKZ217" s="540"/>
      <c r="DLA217" s="291"/>
      <c r="DLB217" s="290"/>
      <c r="DLC217" s="351"/>
      <c r="DLD217" s="329"/>
      <c r="DLE217" s="240"/>
      <c r="DLF217" s="540"/>
      <c r="DLG217" s="291"/>
      <c r="DLH217" s="290"/>
      <c r="DLI217" s="351"/>
      <c r="DLJ217" s="329"/>
      <c r="DLK217" s="240"/>
      <c r="DLL217" s="540"/>
      <c r="DLM217" s="291"/>
      <c r="DLN217" s="290"/>
      <c r="DLO217" s="351"/>
      <c r="DLP217" s="329"/>
      <c r="DLQ217" s="240"/>
      <c r="DLR217" s="540"/>
      <c r="DLS217" s="291"/>
      <c r="DLT217" s="290"/>
      <c r="DLU217" s="351"/>
      <c r="DLV217" s="329"/>
      <c r="DLW217" s="240"/>
      <c r="DLX217" s="540"/>
      <c r="DLY217" s="291"/>
      <c r="DLZ217" s="290"/>
      <c r="DMA217" s="351"/>
      <c r="DMB217" s="329"/>
      <c r="DMC217" s="240"/>
      <c r="DMD217" s="540"/>
      <c r="DME217" s="291"/>
      <c r="DMF217" s="290"/>
      <c r="DMG217" s="351"/>
      <c r="DMH217" s="329"/>
      <c r="DMI217" s="240"/>
      <c r="DMJ217" s="540"/>
      <c r="DMK217" s="291"/>
      <c r="DML217" s="290"/>
      <c r="DMM217" s="351"/>
      <c r="DMN217" s="329"/>
      <c r="DMO217" s="240"/>
      <c r="DMP217" s="540"/>
      <c r="DMQ217" s="291"/>
      <c r="DMR217" s="290"/>
      <c r="DMS217" s="351"/>
      <c r="DMT217" s="329"/>
      <c r="DMU217" s="240"/>
      <c r="DMV217" s="540"/>
      <c r="DMW217" s="291"/>
      <c r="DMX217" s="290"/>
      <c r="DMY217" s="351"/>
      <c r="DMZ217" s="329"/>
      <c r="DNA217" s="240"/>
      <c r="DNB217" s="540"/>
      <c r="DNC217" s="291"/>
      <c r="DND217" s="290"/>
      <c r="DNE217" s="351"/>
      <c r="DNF217" s="329"/>
      <c r="DNG217" s="240"/>
      <c r="DNH217" s="540"/>
      <c r="DNI217" s="291"/>
      <c r="DNJ217" s="290"/>
      <c r="DNK217" s="351"/>
      <c r="DNL217" s="329"/>
      <c r="DNM217" s="240"/>
      <c r="DNN217" s="540"/>
      <c r="DNO217" s="291"/>
      <c r="DNP217" s="290"/>
      <c r="DNQ217" s="351"/>
      <c r="DNR217" s="329"/>
      <c r="DNS217" s="240"/>
      <c r="DNT217" s="540"/>
      <c r="DNU217" s="291"/>
      <c r="DNV217" s="290"/>
      <c r="DNW217" s="351"/>
      <c r="DNX217" s="329"/>
      <c r="DNY217" s="240"/>
      <c r="DNZ217" s="540"/>
      <c r="DOA217" s="291"/>
      <c r="DOB217" s="290"/>
      <c r="DOC217" s="351"/>
      <c r="DOD217" s="329"/>
      <c r="DOE217" s="240"/>
      <c r="DOF217" s="540"/>
      <c r="DOG217" s="291"/>
      <c r="DOH217" s="290"/>
      <c r="DOI217" s="351"/>
      <c r="DOJ217" s="329"/>
      <c r="DOK217" s="240"/>
      <c r="DOL217" s="540"/>
      <c r="DOM217" s="291"/>
      <c r="DON217" s="290"/>
      <c r="DOO217" s="351"/>
      <c r="DOP217" s="329"/>
      <c r="DOQ217" s="240"/>
      <c r="DOR217" s="540"/>
      <c r="DOS217" s="291"/>
      <c r="DOT217" s="290"/>
      <c r="DOU217" s="351"/>
      <c r="DOV217" s="329"/>
      <c r="DOW217" s="240"/>
      <c r="DOX217" s="540"/>
      <c r="DOY217" s="291"/>
      <c r="DOZ217" s="290"/>
      <c r="DPA217" s="351"/>
      <c r="DPB217" s="329"/>
      <c r="DPC217" s="240"/>
      <c r="DPD217" s="540"/>
      <c r="DPE217" s="291"/>
      <c r="DPF217" s="290"/>
      <c r="DPG217" s="351"/>
      <c r="DPH217" s="329"/>
      <c r="DPI217" s="240"/>
      <c r="DPJ217" s="540"/>
      <c r="DPK217" s="291"/>
      <c r="DPL217" s="290"/>
      <c r="DPM217" s="351"/>
      <c r="DPN217" s="329"/>
      <c r="DPO217" s="240"/>
      <c r="DPP217" s="540"/>
      <c r="DPQ217" s="291"/>
      <c r="DPR217" s="290"/>
      <c r="DPS217" s="351"/>
      <c r="DPT217" s="329"/>
      <c r="DPU217" s="240"/>
      <c r="DPV217" s="540"/>
      <c r="DPW217" s="291"/>
      <c r="DPX217" s="290"/>
      <c r="DPY217" s="351"/>
      <c r="DPZ217" s="329"/>
      <c r="DQA217" s="240"/>
      <c r="DQB217" s="540"/>
      <c r="DQC217" s="291"/>
      <c r="DQD217" s="290"/>
      <c r="DQE217" s="351"/>
      <c r="DQF217" s="329"/>
      <c r="DQG217" s="240"/>
      <c r="DQH217" s="540"/>
      <c r="DQI217" s="291"/>
      <c r="DQJ217" s="290"/>
      <c r="DQK217" s="351"/>
      <c r="DQL217" s="329"/>
      <c r="DQM217" s="240"/>
      <c r="DQN217" s="540"/>
      <c r="DQO217" s="291"/>
      <c r="DQP217" s="290"/>
      <c r="DQQ217" s="351"/>
      <c r="DQR217" s="329"/>
      <c r="DQS217" s="240"/>
      <c r="DQT217" s="540"/>
      <c r="DQU217" s="291"/>
      <c r="DQV217" s="290"/>
      <c r="DQW217" s="351"/>
      <c r="DQX217" s="329"/>
      <c r="DQY217" s="240"/>
      <c r="DQZ217" s="540"/>
      <c r="DRA217" s="291"/>
      <c r="DRB217" s="290"/>
      <c r="DRC217" s="351"/>
      <c r="DRD217" s="329"/>
      <c r="DRE217" s="240"/>
      <c r="DRF217" s="540"/>
      <c r="DRG217" s="291"/>
      <c r="DRH217" s="290"/>
      <c r="DRI217" s="351"/>
      <c r="DRJ217" s="329"/>
      <c r="DRK217" s="240"/>
      <c r="DRL217" s="540"/>
      <c r="DRM217" s="291"/>
      <c r="DRN217" s="290"/>
      <c r="DRO217" s="351"/>
      <c r="DRP217" s="329"/>
      <c r="DRQ217" s="240"/>
      <c r="DRR217" s="540"/>
      <c r="DRS217" s="291"/>
      <c r="DRT217" s="290"/>
      <c r="DRU217" s="351"/>
      <c r="DRV217" s="329"/>
      <c r="DRW217" s="240"/>
      <c r="DRX217" s="540"/>
      <c r="DRY217" s="291"/>
      <c r="DRZ217" s="290"/>
      <c r="DSA217" s="351"/>
      <c r="DSB217" s="329"/>
      <c r="DSC217" s="240"/>
      <c r="DSD217" s="540"/>
      <c r="DSE217" s="291"/>
      <c r="DSF217" s="290"/>
      <c r="DSG217" s="351"/>
      <c r="DSH217" s="329"/>
      <c r="DSI217" s="240"/>
      <c r="DSJ217" s="540"/>
      <c r="DSK217" s="291"/>
      <c r="DSL217" s="290"/>
      <c r="DSM217" s="351"/>
      <c r="DSN217" s="329"/>
      <c r="DSO217" s="240"/>
      <c r="DSP217" s="540"/>
      <c r="DSQ217" s="291"/>
      <c r="DSR217" s="290"/>
      <c r="DSS217" s="351"/>
      <c r="DST217" s="329"/>
      <c r="DSU217" s="240"/>
      <c r="DSV217" s="540"/>
      <c r="DSW217" s="291"/>
      <c r="DSX217" s="290"/>
      <c r="DSY217" s="351"/>
      <c r="DSZ217" s="329"/>
      <c r="DTA217" s="240"/>
      <c r="DTB217" s="540"/>
      <c r="DTC217" s="291"/>
      <c r="DTD217" s="290"/>
      <c r="DTE217" s="351"/>
      <c r="DTF217" s="329"/>
      <c r="DTG217" s="240"/>
      <c r="DTH217" s="540"/>
      <c r="DTI217" s="291"/>
      <c r="DTJ217" s="290"/>
      <c r="DTK217" s="351"/>
      <c r="DTL217" s="329"/>
      <c r="DTM217" s="240"/>
      <c r="DTN217" s="540"/>
      <c r="DTO217" s="291"/>
      <c r="DTP217" s="290"/>
      <c r="DTQ217" s="351"/>
      <c r="DTR217" s="329"/>
      <c r="DTS217" s="240"/>
      <c r="DTT217" s="540"/>
      <c r="DTU217" s="291"/>
      <c r="DTV217" s="290"/>
      <c r="DTW217" s="351"/>
      <c r="DTX217" s="329"/>
      <c r="DTY217" s="240"/>
      <c r="DTZ217" s="540"/>
      <c r="DUA217" s="291"/>
      <c r="DUB217" s="290"/>
      <c r="DUC217" s="351"/>
      <c r="DUD217" s="329"/>
      <c r="DUE217" s="240"/>
      <c r="DUF217" s="540"/>
      <c r="DUG217" s="291"/>
      <c r="DUH217" s="290"/>
      <c r="DUI217" s="351"/>
      <c r="DUJ217" s="329"/>
      <c r="DUK217" s="240"/>
      <c r="DUL217" s="540"/>
      <c r="DUM217" s="291"/>
      <c r="DUN217" s="290"/>
      <c r="DUO217" s="351"/>
      <c r="DUP217" s="329"/>
      <c r="DUQ217" s="240"/>
      <c r="DUR217" s="540"/>
      <c r="DUS217" s="291"/>
      <c r="DUT217" s="290"/>
      <c r="DUU217" s="351"/>
      <c r="DUV217" s="329"/>
      <c r="DUW217" s="240"/>
      <c r="DUX217" s="540"/>
      <c r="DUY217" s="291"/>
      <c r="DUZ217" s="290"/>
      <c r="DVA217" s="351"/>
      <c r="DVB217" s="329"/>
      <c r="DVC217" s="240"/>
      <c r="DVD217" s="540"/>
      <c r="DVE217" s="291"/>
      <c r="DVF217" s="290"/>
      <c r="DVG217" s="351"/>
      <c r="DVH217" s="329"/>
      <c r="DVI217" s="240"/>
      <c r="DVJ217" s="540"/>
      <c r="DVK217" s="291"/>
      <c r="DVL217" s="290"/>
      <c r="DVM217" s="351"/>
      <c r="DVN217" s="329"/>
      <c r="DVO217" s="240"/>
      <c r="DVP217" s="540"/>
      <c r="DVQ217" s="291"/>
      <c r="DVR217" s="290"/>
      <c r="DVS217" s="351"/>
      <c r="DVT217" s="329"/>
      <c r="DVU217" s="240"/>
      <c r="DVV217" s="540"/>
      <c r="DVW217" s="291"/>
      <c r="DVX217" s="290"/>
      <c r="DVY217" s="351"/>
      <c r="DVZ217" s="329"/>
      <c r="DWA217" s="240"/>
      <c r="DWB217" s="540"/>
      <c r="DWC217" s="291"/>
      <c r="DWD217" s="290"/>
      <c r="DWE217" s="351"/>
      <c r="DWF217" s="329"/>
      <c r="DWG217" s="240"/>
      <c r="DWH217" s="540"/>
      <c r="DWI217" s="291"/>
      <c r="DWJ217" s="290"/>
      <c r="DWK217" s="351"/>
      <c r="DWL217" s="329"/>
      <c r="DWM217" s="240"/>
      <c r="DWN217" s="540"/>
      <c r="DWO217" s="291"/>
      <c r="DWP217" s="290"/>
      <c r="DWQ217" s="351"/>
      <c r="DWR217" s="329"/>
      <c r="DWS217" s="240"/>
      <c r="DWT217" s="540"/>
      <c r="DWU217" s="291"/>
      <c r="DWV217" s="290"/>
      <c r="DWW217" s="351"/>
      <c r="DWX217" s="329"/>
      <c r="DWY217" s="240"/>
      <c r="DWZ217" s="540"/>
      <c r="DXA217" s="291"/>
      <c r="DXB217" s="290"/>
      <c r="DXC217" s="351"/>
      <c r="DXD217" s="329"/>
      <c r="DXE217" s="240"/>
      <c r="DXF217" s="540"/>
      <c r="DXG217" s="291"/>
      <c r="DXH217" s="290"/>
      <c r="DXI217" s="351"/>
      <c r="DXJ217" s="329"/>
      <c r="DXK217" s="240"/>
      <c r="DXL217" s="540"/>
      <c r="DXM217" s="291"/>
      <c r="DXN217" s="290"/>
      <c r="DXO217" s="351"/>
      <c r="DXP217" s="329"/>
      <c r="DXQ217" s="240"/>
      <c r="DXR217" s="540"/>
      <c r="DXS217" s="291"/>
      <c r="DXT217" s="290"/>
      <c r="DXU217" s="351"/>
      <c r="DXV217" s="329"/>
      <c r="DXW217" s="240"/>
      <c r="DXX217" s="540"/>
      <c r="DXY217" s="291"/>
      <c r="DXZ217" s="290"/>
      <c r="DYA217" s="351"/>
      <c r="DYB217" s="329"/>
      <c r="DYC217" s="240"/>
      <c r="DYD217" s="540"/>
      <c r="DYE217" s="291"/>
      <c r="DYF217" s="290"/>
      <c r="DYG217" s="351"/>
      <c r="DYH217" s="329"/>
      <c r="DYI217" s="240"/>
      <c r="DYJ217" s="540"/>
      <c r="DYK217" s="291"/>
      <c r="DYL217" s="290"/>
      <c r="DYM217" s="351"/>
      <c r="DYN217" s="329"/>
      <c r="DYO217" s="240"/>
      <c r="DYP217" s="540"/>
      <c r="DYQ217" s="291"/>
      <c r="DYR217" s="290"/>
      <c r="DYS217" s="351"/>
      <c r="DYT217" s="329"/>
      <c r="DYU217" s="240"/>
      <c r="DYV217" s="540"/>
      <c r="DYW217" s="291"/>
      <c r="DYX217" s="290"/>
      <c r="DYY217" s="351"/>
      <c r="DYZ217" s="329"/>
      <c r="DZA217" s="240"/>
      <c r="DZB217" s="540"/>
      <c r="DZC217" s="291"/>
      <c r="DZD217" s="290"/>
      <c r="DZE217" s="351"/>
      <c r="DZF217" s="329"/>
      <c r="DZG217" s="240"/>
      <c r="DZH217" s="540"/>
      <c r="DZI217" s="291"/>
      <c r="DZJ217" s="290"/>
      <c r="DZK217" s="351"/>
      <c r="DZL217" s="329"/>
      <c r="DZM217" s="240"/>
      <c r="DZN217" s="540"/>
      <c r="DZO217" s="291"/>
      <c r="DZP217" s="290"/>
      <c r="DZQ217" s="351"/>
      <c r="DZR217" s="329"/>
      <c r="DZS217" s="240"/>
      <c r="DZT217" s="540"/>
      <c r="DZU217" s="291"/>
      <c r="DZV217" s="290"/>
      <c r="DZW217" s="351"/>
      <c r="DZX217" s="329"/>
      <c r="DZY217" s="240"/>
      <c r="DZZ217" s="540"/>
      <c r="EAA217" s="291"/>
      <c r="EAB217" s="290"/>
      <c r="EAC217" s="351"/>
      <c r="EAD217" s="329"/>
      <c r="EAE217" s="240"/>
      <c r="EAF217" s="540"/>
      <c r="EAG217" s="291"/>
      <c r="EAH217" s="290"/>
      <c r="EAI217" s="351"/>
      <c r="EAJ217" s="329"/>
      <c r="EAK217" s="240"/>
      <c r="EAL217" s="540"/>
      <c r="EAM217" s="291"/>
      <c r="EAN217" s="290"/>
      <c r="EAO217" s="351"/>
      <c r="EAP217" s="329"/>
      <c r="EAQ217" s="240"/>
      <c r="EAR217" s="540"/>
      <c r="EAS217" s="291"/>
      <c r="EAT217" s="290"/>
      <c r="EAU217" s="351"/>
      <c r="EAV217" s="329"/>
      <c r="EAW217" s="240"/>
      <c r="EAX217" s="540"/>
      <c r="EAY217" s="291"/>
      <c r="EAZ217" s="290"/>
      <c r="EBA217" s="351"/>
      <c r="EBB217" s="329"/>
      <c r="EBC217" s="240"/>
      <c r="EBD217" s="540"/>
      <c r="EBE217" s="291"/>
      <c r="EBF217" s="290"/>
      <c r="EBG217" s="351"/>
      <c r="EBH217" s="329"/>
      <c r="EBI217" s="240"/>
      <c r="EBJ217" s="540"/>
      <c r="EBK217" s="291"/>
      <c r="EBL217" s="290"/>
      <c r="EBM217" s="351"/>
      <c r="EBN217" s="329"/>
      <c r="EBO217" s="240"/>
      <c r="EBP217" s="540"/>
      <c r="EBQ217" s="291"/>
      <c r="EBR217" s="290"/>
      <c r="EBS217" s="351"/>
      <c r="EBT217" s="329"/>
      <c r="EBU217" s="240"/>
      <c r="EBV217" s="540"/>
      <c r="EBW217" s="291"/>
      <c r="EBX217" s="290"/>
      <c r="EBY217" s="351"/>
      <c r="EBZ217" s="329"/>
      <c r="ECA217" s="240"/>
      <c r="ECB217" s="540"/>
      <c r="ECC217" s="291"/>
      <c r="ECD217" s="290"/>
      <c r="ECE217" s="351"/>
      <c r="ECF217" s="329"/>
      <c r="ECG217" s="240"/>
      <c r="ECH217" s="540"/>
      <c r="ECI217" s="291"/>
      <c r="ECJ217" s="290"/>
      <c r="ECK217" s="351"/>
      <c r="ECL217" s="329"/>
      <c r="ECM217" s="240"/>
      <c r="ECN217" s="540"/>
      <c r="ECO217" s="291"/>
      <c r="ECP217" s="290"/>
      <c r="ECQ217" s="351"/>
      <c r="ECR217" s="329"/>
      <c r="ECS217" s="240"/>
      <c r="ECT217" s="540"/>
      <c r="ECU217" s="291"/>
      <c r="ECV217" s="290"/>
      <c r="ECW217" s="351"/>
      <c r="ECX217" s="329"/>
      <c r="ECY217" s="240"/>
      <c r="ECZ217" s="540"/>
      <c r="EDA217" s="291"/>
      <c r="EDB217" s="290"/>
      <c r="EDC217" s="351"/>
      <c r="EDD217" s="329"/>
      <c r="EDE217" s="240"/>
      <c r="EDF217" s="540"/>
      <c r="EDG217" s="291"/>
      <c r="EDH217" s="290"/>
      <c r="EDI217" s="351"/>
      <c r="EDJ217" s="329"/>
      <c r="EDK217" s="240"/>
      <c r="EDL217" s="540"/>
      <c r="EDM217" s="291"/>
      <c r="EDN217" s="290"/>
      <c r="EDO217" s="351"/>
      <c r="EDP217" s="329"/>
      <c r="EDQ217" s="240"/>
      <c r="EDR217" s="540"/>
      <c r="EDS217" s="291"/>
      <c r="EDT217" s="290"/>
      <c r="EDU217" s="351"/>
      <c r="EDV217" s="329"/>
      <c r="EDW217" s="240"/>
      <c r="EDX217" s="540"/>
      <c r="EDY217" s="291"/>
      <c r="EDZ217" s="290"/>
      <c r="EEA217" s="351"/>
      <c r="EEB217" s="329"/>
      <c r="EEC217" s="240"/>
      <c r="EED217" s="540"/>
      <c r="EEE217" s="291"/>
      <c r="EEF217" s="290"/>
      <c r="EEG217" s="351"/>
      <c r="EEH217" s="329"/>
      <c r="EEI217" s="240"/>
      <c r="EEJ217" s="540"/>
      <c r="EEK217" s="291"/>
      <c r="EEL217" s="290"/>
      <c r="EEM217" s="351"/>
      <c r="EEN217" s="329"/>
      <c r="EEO217" s="240"/>
      <c r="EEP217" s="540"/>
      <c r="EEQ217" s="291"/>
      <c r="EER217" s="290"/>
      <c r="EES217" s="351"/>
      <c r="EET217" s="329"/>
      <c r="EEU217" s="240"/>
      <c r="EEV217" s="540"/>
      <c r="EEW217" s="291"/>
      <c r="EEX217" s="290"/>
      <c r="EEY217" s="351"/>
      <c r="EEZ217" s="329"/>
      <c r="EFA217" s="240"/>
      <c r="EFB217" s="540"/>
      <c r="EFC217" s="291"/>
      <c r="EFD217" s="290"/>
      <c r="EFE217" s="351"/>
      <c r="EFF217" s="329"/>
      <c r="EFG217" s="240"/>
      <c r="EFH217" s="540"/>
      <c r="EFI217" s="291"/>
      <c r="EFJ217" s="290"/>
      <c r="EFK217" s="351"/>
      <c r="EFL217" s="329"/>
      <c r="EFM217" s="240"/>
      <c r="EFN217" s="540"/>
      <c r="EFO217" s="291"/>
      <c r="EFP217" s="290"/>
      <c r="EFQ217" s="351"/>
      <c r="EFR217" s="329"/>
      <c r="EFS217" s="240"/>
      <c r="EFT217" s="540"/>
      <c r="EFU217" s="291"/>
      <c r="EFV217" s="290"/>
      <c r="EFW217" s="351"/>
      <c r="EFX217" s="329"/>
      <c r="EFY217" s="240"/>
      <c r="EFZ217" s="540"/>
      <c r="EGA217" s="291"/>
      <c r="EGB217" s="290"/>
      <c r="EGC217" s="351"/>
      <c r="EGD217" s="329"/>
      <c r="EGE217" s="240"/>
      <c r="EGF217" s="540"/>
      <c r="EGG217" s="291"/>
      <c r="EGH217" s="290"/>
      <c r="EGI217" s="351"/>
      <c r="EGJ217" s="329"/>
      <c r="EGK217" s="240"/>
      <c r="EGL217" s="540"/>
      <c r="EGM217" s="291"/>
      <c r="EGN217" s="290"/>
      <c r="EGO217" s="351"/>
      <c r="EGP217" s="329"/>
      <c r="EGQ217" s="240"/>
      <c r="EGR217" s="540"/>
      <c r="EGS217" s="291"/>
      <c r="EGT217" s="290"/>
      <c r="EGU217" s="351"/>
      <c r="EGV217" s="329"/>
      <c r="EGW217" s="240"/>
      <c r="EGX217" s="540"/>
      <c r="EGY217" s="291"/>
      <c r="EGZ217" s="290"/>
      <c r="EHA217" s="351"/>
      <c r="EHB217" s="329"/>
      <c r="EHC217" s="240"/>
      <c r="EHD217" s="540"/>
      <c r="EHE217" s="291"/>
      <c r="EHF217" s="290"/>
      <c r="EHG217" s="351"/>
      <c r="EHH217" s="329"/>
      <c r="EHI217" s="240"/>
      <c r="EHJ217" s="540"/>
      <c r="EHK217" s="291"/>
      <c r="EHL217" s="290"/>
      <c r="EHM217" s="351"/>
      <c r="EHN217" s="329"/>
      <c r="EHO217" s="240"/>
      <c r="EHP217" s="540"/>
      <c r="EHQ217" s="291"/>
      <c r="EHR217" s="290"/>
      <c r="EHS217" s="351"/>
      <c r="EHT217" s="329"/>
      <c r="EHU217" s="240"/>
      <c r="EHV217" s="540"/>
      <c r="EHW217" s="291"/>
      <c r="EHX217" s="290"/>
      <c r="EHY217" s="351"/>
      <c r="EHZ217" s="329"/>
      <c r="EIA217" s="240"/>
      <c r="EIB217" s="540"/>
      <c r="EIC217" s="291"/>
      <c r="EID217" s="290"/>
      <c r="EIE217" s="351"/>
      <c r="EIF217" s="329"/>
      <c r="EIG217" s="240"/>
      <c r="EIH217" s="540"/>
      <c r="EII217" s="291"/>
      <c r="EIJ217" s="290"/>
      <c r="EIK217" s="351"/>
      <c r="EIL217" s="329"/>
      <c r="EIM217" s="240"/>
      <c r="EIN217" s="540"/>
      <c r="EIO217" s="291"/>
      <c r="EIP217" s="290"/>
      <c r="EIQ217" s="351"/>
      <c r="EIR217" s="329"/>
      <c r="EIS217" s="240"/>
      <c r="EIT217" s="540"/>
      <c r="EIU217" s="291"/>
      <c r="EIV217" s="290"/>
      <c r="EIW217" s="351"/>
      <c r="EIX217" s="329"/>
      <c r="EIY217" s="240"/>
      <c r="EIZ217" s="540"/>
      <c r="EJA217" s="291"/>
      <c r="EJB217" s="290"/>
      <c r="EJC217" s="351"/>
      <c r="EJD217" s="329"/>
      <c r="EJE217" s="240"/>
      <c r="EJF217" s="540"/>
      <c r="EJG217" s="291"/>
      <c r="EJH217" s="290"/>
      <c r="EJI217" s="351"/>
      <c r="EJJ217" s="329"/>
      <c r="EJK217" s="240"/>
      <c r="EJL217" s="540"/>
      <c r="EJM217" s="291"/>
      <c r="EJN217" s="290"/>
      <c r="EJO217" s="351"/>
      <c r="EJP217" s="329"/>
      <c r="EJQ217" s="240"/>
      <c r="EJR217" s="540"/>
      <c r="EJS217" s="291"/>
      <c r="EJT217" s="290"/>
      <c r="EJU217" s="351"/>
      <c r="EJV217" s="329"/>
      <c r="EJW217" s="240"/>
      <c r="EJX217" s="540"/>
      <c r="EJY217" s="291"/>
      <c r="EJZ217" s="290"/>
      <c r="EKA217" s="351"/>
      <c r="EKB217" s="329"/>
      <c r="EKC217" s="240"/>
      <c r="EKD217" s="540"/>
      <c r="EKE217" s="291"/>
      <c r="EKF217" s="290"/>
      <c r="EKG217" s="351"/>
      <c r="EKH217" s="329"/>
      <c r="EKI217" s="240"/>
      <c r="EKJ217" s="540"/>
      <c r="EKK217" s="291"/>
      <c r="EKL217" s="290"/>
      <c r="EKM217" s="351"/>
      <c r="EKN217" s="329"/>
      <c r="EKO217" s="240"/>
      <c r="EKP217" s="540"/>
      <c r="EKQ217" s="291"/>
      <c r="EKR217" s="290"/>
      <c r="EKS217" s="351"/>
      <c r="EKT217" s="329"/>
      <c r="EKU217" s="240"/>
      <c r="EKV217" s="540"/>
      <c r="EKW217" s="291"/>
      <c r="EKX217" s="290"/>
      <c r="EKY217" s="351"/>
      <c r="EKZ217" s="329"/>
      <c r="ELA217" s="240"/>
      <c r="ELB217" s="540"/>
      <c r="ELC217" s="291"/>
      <c r="ELD217" s="290"/>
      <c r="ELE217" s="351"/>
      <c r="ELF217" s="329"/>
      <c r="ELG217" s="240"/>
      <c r="ELH217" s="540"/>
      <c r="ELI217" s="291"/>
      <c r="ELJ217" s="290"/>
      <c r="ELK217" s="351"/>
      <c r="ELL217" s="329"/>
      <c r="ELM217" s="240"/>
      <c r="ELN217" s="540"/>
      <c r="ELO217" s="291"/>
      <c r="ELP217" s="290"/>
      <c r="ELQ217" s="351"/>
      <c r="ELR217" s="329"/>
      <c r="ELS217" s="240"/>
      <c r="ELT217" s="540"/>
      <c r="ELU217" s="291"/>
      <c r="ELV217" s="290"/>
      <c r="ELW217" s="351"/>
      <c r="ELX217" s="329"/>
      <c r="ELY217" s="240"/>
      <c r="ELZ217" s="540"/>
      <c r="EMA217" s="291"/>
      <c r="EMB217" s="290"/>
      <c r="EMC217" s="351"/>
      <c r="EMD217" s="329"/>
      <c r="EME217" s="240"/>
      <c r="EMF217" s="540"/>
      <c r="EMG217" s="291"/>
      <c r="EMH217" s="290"/>
      <c r="EMI217" s="351"/>
      <c r="EMJ217" s="329"/>
      <c r="EMK217" s="240"/>
      <c r="EML217" s="540"/>
      <c r="EMM217" s="291"/>
      <c r="EMN217" s="290"/>
      <c r="EMO217" s="351"/>
      <c r="EMP217" s="329"/>
      <c r="EMQ217" s="240"/>
      <c r="EMR217" s="540"/>
      <c r="EMS217" s="291"/>
      <c r="EMT217" s="290"/>
      <c r="EMU217" s="351"/>
      <c r="EMV217" s="329"/>
      <c r="EMW217" s="240"/>
      <c r="EMX217" s="540"/>
      <c r="EMY217" s="291"/>
      <c r="EMZ217" s="290"/>
      <c r="ENA217" s="351"/>
      <c r="ENB217" s="329"/>
      <c r="ENC217" s="240"/>
      <c r="END217" s="540"/>
      <c r="ENE217" s="291"/>
      <c r="ENF217" s="290"/>
      <c r="ENG217" s="351"/>
      <c r="ENH217" s="329"/>
      <c r="ENI217" s="240"/>
      <c r="ENJ217" s="540"/>
      <c r="ENK217" s="291"/>
      <c r="ENL217" s="290"/>
      <c r="ENM217" s="351"/>
      <c r="ENN217" s="329"/>
      <c r="ENO217" s="240"/>
      <c r="ENP217" s="540"/>
      <c r="ENQ217" s="291"/>
      <c r="ENR217" s="290"/>
      <c r="ENS217" s="351"/>
      <c r="ENT217" s="329"/>
      <c r="ENU217" s="240"/>
      <c r="ENV217" s="540"/>
      <c r="ENW217" s="291"/>
      <c r="ENX217" s="290"/>
      <c r="ENY217" s="351"/>
      <c r="ENZ217" s="329"/>
      <c r="EOA217" s="240"/>
      <c r="EOB217" s="540"/>
      <c r="EOC217" s="291"/>
      <c r="EOD217" s="290"/>
      <c r="EOE217" s="351"/>
      <c r="EOF217" s="329"/>
      <c r="EOG217" s="240"/>
      <c r="EOH217" s="540"/>
      <c r="EOI217" s="291"/>
      <c r="EOJ217" s="290"/>
      <c r="EOK217" s="351"/>
      <c r="EOL217" s="329"/>
      <c r="EOM217" s="240"/>
      <c r="EON217" s="540"/>
      <c r="EOO217" s="291"/>
      <c r="EOP217" s="290"/>
      <c r="EOQ217" s="351"/>
      <c r="EOR217" s="329"/>
      <c r="EOS217" s="240"/>
      <c r="EOT217" s="540"/>
      <c r="EOU217" s="291"/>
      <c r="EOV217" s="290"/>
      <c r="EOW217" s="351"/>
      <c r="EOX217" s="329"/>
      <c r="EOY217" s="240"/>
      <c r="EOZ217" s="540"/>
      <c r="EPA217" s="291"/>
      <c r="EPB217" s="290"/>
      <c r="EPC217" s="351"/>
      <c r="EPD217" s="329"/>
      <c r="EPE217" s="240"/>
      <c r="EPF217" s="540"/>
      <c r="EPG217" s="291"/>
      <c r="EPH217" s="290"/>
      <c r="EPI217" s="351"/>
      <c r="EPJ217" s="329"/>
      <c r="EPK217" s="240"/>
      <c r="EPL217" s="540"/>
      <c r="EPM217" s="291"/>
      <c r="EPN217" s="290"/>
      <c r="EPO217" s="351"/>
      <c r="EPP217" s="329"/>
      <c r="EPQ217" s="240"/>
      <c r="EPR217" s="540"/>
      <c r="EPS217" s="291"/>
      <c r="EPT217" s="290"/>
      <c r="EPU217" s="351"/>
      <c r="EPV217" s="329"/>
      <c r="EPW217" s="240"/>
      <c r="EPX217" s="540"/>
      <c r="EPY217" s="291"/>
      <c r="EPZ217" s="290"/>
      <c r="EQA217" s="351"/>
      <c r="EQB217" s="329"/>
      <c r="EQC217" s="240"/>
      <c r="EQD217" s="540"/>
      <c r="EQE217" s="291"/>
      <c r="EQF217" s="290"/>
      <c r="EQG217" s="351"/>
      <c r="EQH217" s="329"/>
      <c r="EQI217" s="240"/>
      <c r="EQJ217" s="540"/>
      <c r="EQK217" s="291"/>
      <c r="EQL217" s="290"/>
      <c r="EQM217" s="351"/>
      <c r="EQN217" s="329"/>
      <c r="EQO217" s="240"/>
      <c r="EQP217" s="540"/>
      <c r="EQQ217" s="291"/>
      <c r="EQR217" s="290"/>
      <c r="EQS217" s="351"/>
      <c r="EQT217" s="329"/>
      <c r="EQU217" s="240"/>
      <c r="EQV217" s="540"/>
      <c r="EQW217" s="291"/>
      <c r="EQX217" s="290"/>
      <c r="EQY217" s="351"/>
      <c r="EQZ217" s="329"/>
      <c r="ERA217" s="240"/>
      <c r="ERB217" s="540"/>
      <c r="ERC217" s="291"/>
      <c r="ERD217" s="290"/>
      <c r="ERE217" s="351"/>
      <c r="ERF217" s="329"/>
      <c r="ERG217" s="240"/>
      <c r="ERH217" s="540"/>
      <c r="ERI217" s="291"/>
      <c r="ERJ217" s="290"/>
      <c r="ERK217" s="351"/>
      <c r="ERL217" s="329"/>
      <c r="ERM217" s="240"/>
      <c r="ERN217" s="540"/>
      <c r="ERO217" s="291"/>
      <c r="ERP217" s="290"/>
      <c r="ERQ217" s="351"/>
      <c r="ERR217" s="329"/>
      <c r="ERS217" s="240"/>
      <c r="ERT217" s="540"/>
      <c r="ERU217" s="291"/>
      <c r="ERV217" s="290"/>
      <c r="ERW217" s="351"/>
      <c r="ERX217" s="329"/>
      <c r="ERY217" s="240"/>
      <c r="ERZ217" s="540"/>
      <c r="ESA217" s="291"/>
      <c r="ESB217" s="290"/>
      <c r="ESC217" s="351"/>
      <c r="ESD217" s="329"/>
      <c r="ESE217" s="240"/>
      <c r="ESF217" s="540"/>
      <c r="ESG217" s="291"/>
      <c r="ESH217" s="290"/>
      <c r="ESI217" s="351"/>
      <c r="ESJ217" s="329"/>
      <c r="ESK217" s="240"/>
      <c r="ESL217" s="540"/>
      <c r="ESM217" s="291"/>
      <c r="ESN217" s="290"/>
      <c r="ESO217" s="351"/>
      <c r="ESP217" s="329"/>
      <c r="ESQ217" s="240"/>
      <c r="ESR217" s="540"/>
      <c r="ESS217" s="291"/>
      <c r="EST217" s="290"/>
      <c r="ESU217" s="351"/>
      <c r="ESV217" s="329"/>
      <c r="ESW217" s="240"/>
      <c r="ESX217" s="540"/>
      <c r="ESY217" s="291"/>
      <c r="ESZ217" s="290"/>
      <c r="ETA217" s="351"/>
      <c r="ETB217" s="329"/>
      <c r="ETC217" s="240"/>
      <c r="ETD217" s="540"/>
      <c r="ETE217" s="291"/>
      <c r="ETF217" s="290"/>
      <c r="ETG217" s="351"/>
      <c r="ETH217" s="329"/>
      <c r="ETI217" s="240"/>
      <c r="ETJ217" s="540"/>
      <c r="ETK217" s="291"/>
      <c r="ETL217" s="290"/>
      <c r="ETM217" s="351"/>
      <c r="ETN217" s="329"/>
      <c r="ETO217" s="240"/>
      <c r="ETP217" s="540"/>
      <c r="ETQ217" s="291"/>
      <c r="ETR217" s="290"/>
      <c r="ETS217" s="351"/>
      <c r="ETT217" s="329"/>
      <c r="ETU217" s="240"/>
      <c r="ETV217" s="540"/>
      <c r="ETW217" s="291"/>
      <c r="ETX217" s="290"/>
      <c r="ETY217" s="351"/>
      <c r="ETZ217" s="329"/>
      <c r="EUA217" s="240"/>
      <c r="EUB217" s="540"/>
      <c r="EUC217" s="291"/>
      <c r="EUD217" s="290"/>
      <c r="EUE217" s="351"/>
      <c r="EUF217" s="329"/>
      <c r="EUG217" s="240"/>
      <c r="EUH217" s="540"/>
      <c r="EUI217" s="291"/>
      <c r="EUJ217" s="290"/>
      <c r="EUK217" s="351"/>
      <c r="EUL217" s="329"/>
      <c r="EUM217" s="240"/>
      <c r="EUN217" s="540"/>
      <c r="EUO217" s="291"/>
      <c r="EUP217" s="290"/>
      <c r="EUQ217" s="351"/>
      <c r="EUR217" s="329"/>
      <c r="EUS217" s="240"/>
      <c r="EUT217" s="540"/>
      <c r="EUU217" s="291"/>
      <c r="EUV217" s="290"/>
      <c r="EUW217" s="351"/>
      <c r="EUX217" s="329"/>
      <c r="EUY217" s="240"/>
      <c r="EUZ217" s="540"/>
      <c r="EVA217" s="291"/>
      <c r="EVB217" s="290"/>
      <c r="EVC217" s="351"/>
      <c r="EVD217" s="329"/>
      <c r="EVE217" s="240"/>
      <c r="EVF217" s="540"/>
      <c r="EVG217" s="291"/>
      <c r="EVH217" s="290"/>
      <c r="EVI217" s="351"/>
      <c r="EVJ217" s="329"/>
      <c r="EVK217" s="240"/>
      <c r="EVL217" s="540"/>
      <c r="EVM217" s="291"/>
      <c r="EVN217" s="290"/>
      <c r="EVO217" s="351"/>
      <c r="EVP217" s="329"/>
      <c r="EVQ217" s="240"/>
      <c r="EVR217" s="540"/>
      <c r="EVS217" s="291"/>
      <c r="EVT217" s="290"/>
      <c r="EVU217" s="351"/>
      <c r="EVV217" s="329"/>
      <c r="EVW217" s="240"/>
      <c r="EVX217" s="540"/>
      <c r="EVY217" s="291"/>
      <c r="EVZ217" s="290"/>
      <c r="EWA217" s="351"/>
      <c r="EWB217" s="329"/>
      <c r="EWC217" s="240"/>
      <c r="EWD217" s="540"/>
      <c r="EWE217" s="291"/>
      <c r="EWF217" s="290"/>
      <c r="EWG217" s="351"/>
      <c r="EWH217" s="329"/>
      <c r="EWI217" s="240"/>
      <c r="EWJ217" s="540"/>
      <c r="EWK217" s="291"/>
      <c r="EWL217" s="290"/>
      <c r="EWM217" s="351"/>
      <c r="EWN217" s="329"/>
      <c r="EWO217" s="240"/>
      <c r="EWP217" s="540"/>
      <c r="EWQ217" s="291"/>
      <c r="EWR217" s="290"/>
      <c r="EWS217" s="351"/>
      <c r="EWT217" s="329"/>
      <c r="EWU217" s="240"/>
      <c r="EWV217" s="540"/>
      <c r="EWW217" s="291"/>
      <c r="EWX217" s="290"/>
      <c r="EWY217" s="351"/>
      <c r="EWZ217" s="329"/>
      <c r="EXA217" s="240"/>
      <c r="EXB217" s="540"/>
      <c r="EXC217" s="291"/>
      <c r="EXD217" s="290"/>
      <c r="EXE217" s="351"/>
      <c r="EXF217" s="329"/>
      <c r="EXG217" s="240"/>
      <c r="EXH217" s="540"/>
      <c r="EXI217" s="291"/>
      <c r="EXJ217" s="290"/>
      <c r="EXK217" s="351"/>
      <c r="EXL217" s="329"/>
      <c r="EXM217" s="240"/>
      <c r="EXN217" s="540"/>
      <c r="EXO217" s="291"/>
      <c r="EXP217" s="290"/>
      <c r="EXQ217" s="351"/>
      <c r="EXR217" s="329"/>
      <c r="EXS217" s="240"/>
      <c r="EXT217" s="540"/>
      <c r="EXU217" s="291"/>
      <c r="EXV217" s="290"/>
      <c r="EXW217" s="351"/>
      <c r="EXX217" s="329"/>
      <c r="EXY217" s="240"/>
      <c r="EXZ217" s="540"/>
      <c r="EYA217" s="291"/>
      <c r="EYB217" s="290"/>
      <c r="EYC217" s="351"/>
      <c r="EYD217" s="329"/>
      <c r="EYE217" s="240"/>
      <c r="EYF217" s="540"/>
      <c r="EYG217" s="291"/>
      <c r="EYH217" s="290"/>
      <c r="EYI217" s="351"/>
      <c r="EYJ217" s="329"/>
      <c r="EYK217" s="240"/>
      <c r="EYL217" s="540"/>
      <c r="EYM217" s="291"/>
      <c r="EYN217" s="290"/>
      <c r="EYO217" s="351"/>
      <c r="EYP217" s="329"/>
      <c r="EYQ217" s="240"/>
      <c r="EYR217" s="540"/>
      <c r="EYS217" s="291"/>
      <c r="EYT217" s="290"/>
      <c r="EYU217" s="351"/>
      <c r="EYV217" s="329"/>
      <c r="EYW217" s="240"/>
      <c r="EYX217" s="540"/>
      <c r="EYY217" s="291"/>
      <c r="EYZ217" s="290"/>
      <c r="EZA217" s="351"/>
      <c r="EZB217" s="329"/>
      <c r="EZC217" s="240"/>
      <c r="EZD217" s="540"/>
      <c r="EZE217" s="291"/>
      <c r="EZF217" s="290"/>
      <c r="EZG217" s="351"/>
      <c r="EZH217" s="329"/>
      <c r="EZI217" s="240"/>
      <c r="EZJ217" s="540"/>
      <c r="EZK217" s="291"/>
      <c r="EZL217" s="290"/>
      <c r="EZM217" s="351"/>
      <c r="EZN217" s="329"/>
      <c r="EZO217" s="240"/>
      <c r="EZP217" s="540"/>
      <c r="EZQ217" s="291"/>
      <c r="EZR217" s="290"/>
      <c r="EZS217" s="351"/>
      <c r="EZT217" s="329"/>
      <c r="EZU217" s="240"/>
      <c r="EZV217" s="540"/>
      <c r="EZW217" s="291"/>
      <c r="EZX217" s="290"/>
      <c r="EZY217" s="351"/>
      <c r="EZZ217" s="329"/>
      <c r="FAA217" s="240"/>
      <c r="FAB217" s="540"/>
      <c r="FAC217" s="291"/>
      <c r="FAD217" s="290"/>
      <c r="FAE217" s="351"/>
      <c r="FAF217" s="329"/>
      <c r="FAG217" s="240"/>
      <c r="FAH217" s="540"/>
      <c r="FAI217" s="291"/>
      <c r="FAJ217" s="290"/>
      <c r="FAK217" s="351"/>
      <c r="FAL217" s="329"/>
      <c r="FAM217" s="240"/>
      <c r="FAN217" s="540"/>
      <c r="FAO217" s="291"/>
      <c r="FAP217" s="290"/>
      <c r="FAQ217" s="351"/>
      <c r="FAR217" s="329"/>
      <c r="FAS217" s="240"/>
      <c r="FAT217" s="540"/>
      <c r="FAU217" s="291"/>
      <c r="FAV217" s="290"/>
      <c r="FAW217" s="351"/>
      <c r="FAX217" s="329"/>
      <c r="FAY217" s="240"/>
      <c r="FAZ217" s="540"/>
      <c r="FBA217" s="291"/>
      <c r="FBB217" s="290"/>
      <c r="FBC217" s="351"/>
      <c r="FBD217" s="329"/>
      <c r="FBE217" s="240"/>
      <c r="FBF217" s="540"/>
      <c r="FBG217" s="291"/>
      <c r="FBH217" s="290"/>
      <c r="FBI217" s="351"/>
      <c r="FBJ217" s="329"/>
      <c r="FBK217" s="240"/>
      <c r="FBL217" s="540"/>
      <c r="FBM217" s="291"/>
      <c r="FBN217" s="290"/>
      <c r="FBO217" s="351"/>
      <c r="FBP217" s="329"/>
      <c r="FBQ217" s="240"/>
      <c r="FBR217" s="540"/>
      <c r="FBS217" s="291"/>
      <c r="FBT217" s="290"/>
      <c r="FBU217" s="351"/>
      <c r="FBV217" s="329"/>
      <c r="FBW217" s="240"/>
      <c r="FBX217" s="540"/>
      <c r="FBY217" s="291"/>
      <c r="FBZ217" s="290"/>
      <c r="FCA217" s="351"/>
      <c r="FCB217" s="329"/>
      <c r="FCC217" s="240"/>
      <c r="FCD217" s="540"/>
      <c r="FCE217" s="291"/>
      <c r="FCF217" s="290"/>
      <c r="FCG217" s="351"/>
      <c r="FCH217" s="329"/>
      <c r="FCI217" s="240"/>
      <c r="FCJ217" s="540"/>
      <c r="FCK217" s="291"/>
      <c r="FCL217" s="290"/>
      <c r="FCM217" s="351"/>
      <c r="FCN217" s="329"/>
      <c r="FCO217" s="240"/>
      <c r="FCP217" s="540"/>
      <c r="FCQ217" s="291"/>
      <c r="FCR217" s="290"/>
      <c r="FCS217" s="351"/>
      <c r="FCT217" s="329"/>
      <c r="FCU217" s="240"/>
      <c r="FCV217" s="540"/>
      <c r="FCW217" s="291"/>
      <c r="FCX217" s="290"/>
      <c r="FCY217" s="351"/>
      <c r="FCZ217" s="329"/>
      <c r="FDA217" s="240"/>
      <c r="FDB217" s="540"/>
      <c r="FDC217" s="291"/>
      <c r="FDD217" s="290"/>
      <c r="FDE217" s="351"/>
      <c r="FDF217" s="329"/>
      <c r="FDG217" s="240"/>
      <c r="FDH217" s="540"/>
      <c r="FDI217" s="291"/>
      <c r="FDJ217" s="290"/>
      <c r="FDK217" s="351"/>
      <c r="FDL217" s="329"/>
      <c r="FDM217" s="240"/>
      <c r="FDN217" s="540"/>
      <c r="FDO217" s="291"/>
      <c r="FDP217" s="290"/>
      <c r="FDQ217" s="351"/>
      <c r="FDR217" s="329"/>
      <c r="FDS217" s="240"/>
      <c r="FDT217" s="540"/>
      <c r="FDU217" s="291"/>
      <c r="FDV217" s="290"/>
      <c r="FDW217" s="351"/>
      <c r="FDX217" s="329"/>
      <c r="FDY217" s="240"/>
      <c r="FDZ217" s="540"/>
      <c r="FEA217" s="291"/>
      <c r="FEB217" s="290"/>
      <c r="FEC217" s="351"/>
      <c r="FED217" s="329"/>
      <c r="FEE217" s="240"/>
      <c r="FEF217" s="540"/>
      <c r="FEG217" s="291"/>
      <c r="FEH217" s="290"/>
      <c r="FEI217" s="351"/>
      <c r="FEJ217" s="329"/>
      <c r="FEK217" s="240"/>
      <c r="FEL217" s="540"/>
      <c r="FEM217" s="291"/>
      <c r="FEN217" s="290"/>
      <c r="FEO217" s="351"/>
      <c r="FEP217" s="329"/>
      <c r="FEQ217" s="240"/>
      <c r="FER217" s="540"/>
      <c r="FES217" s="291"/>
      <c r="FET217" s="290"/>
      <c r="FEU217" s="351"/>
      <c r="FEV217" s="329"/>
      <c r="FEW217" s="240"/>
      <c r="FEX217" s="540"/>
      <c r="FEY217" s="291"/>
      <c r="FEZ217" s="290"/>
      <c r="FFA217" s="351"/>
      <c r="FFB217" s="329"/>
      <c r="FFC217" s="240"/>
      <c r="FFD217" s="540"/>
      <c r="FFE217" s="291"/>
      <c r="FFF217" s="290"/>
      <c r="FFG217" s="351"/>
      <c r="FFH217" s="329"/>
      <c r="FFI217" s="240"/>
      <c r="FFJ217" s="540"/>
      <c r="FFK217" s="291"/>
      <c r="FFL217" s="290"/>
      <c r="FFM217" s="351"/>
      <c r="FFN217" s="329"/>
      <c r="FFO217" s="240"/>
      <c r="FFP217" s="540"/>
      <c r="FFQ217" s="291"/>
      <c r="FFR217" s="290"/>
      <c r="FFS217" s="351"/>
      <c r="FFT217" s="329"/>
      <c r="FFU217" s="240"/>
      <c r="FFV217" s="540"/>
      <c r="FFW217" s="291"/>
      <c r="FFX217" s="290"/>
      <c r="FFY217" s="351"/>
      <c r="FFZ217" s="329"/>
      <c r="FGA217" s="240"/>
      <c r="FGB217" s="540"/>
      <c r="FGC217" s="291"/>
      <c r="FGD217" s="290"/>
      <c r="FGE217" s="351"/>
      <c r="FGF217" s="329"/>
      <c r="FGG217" s="240"/>
      <c r="FGH217" s="540"/>
      <c r="FGI217" s="291"/>
      <c r="FGJ217" s="290"/>
      <c r="FGK217" s="351"/>
      <c r="FGL217" s="329"/>
      <c r="FGM217" s="240"/>
      <c r="FGN217" s="540"/>
      <c r="FGO217" s="291"/>
      <c r="FGP217" s="290"/>
      <c r="FGQ217" s="351"/>
      <c r="FGR217" s="329"/>
      <c r="FGS217" s="240"/>
      <c r="FGT217" s="540"/>
      <c r="FGU217" s="291"/>
      <c r="FGV217" s="290"/>
      <c r="FGW217" s="351"/>
      <c r="FGX217" s="329"/>
      <c r="FGY217" s="240"/>
      <c r="FGZ217" s="540"/>
      <c r="FHA217" s="291"/>
      <c r="FHB217" s="290"/>
      <c r="FHC217" s="351"/>
      <c r="FHD217" s="329"/>
      <c r="FHE217" s="240"/>
      <c r="FHF217" s="540"/>
      <c r="FHG217" s="291"/>
      <c r="FHH217" s="290"/>
      <c r="FHI217" s="351"/>
      <c r="FHJ217" s="329"/>
      <c r="FHK217" s="240"/>
      <c r="FHL217" s="540"/>
      <c r="FHM217" s="291"/>
      <c r="FHN217" s="290"/>
      <c r="FHO217" s="351"/>
      <c r="FHP217" s="329"/>
      <c r="FHQ217" s="240"/>
      <c r="FHR217" s="540"/>
      <c r="FHS217" s="291"/>
      <c r="FHT217" s="290"/>
      <c r="FHU217" s="351"/>
      <c r="FHV217" s="329"/>
      <c r="FHW217" s="240"/>
      <c r="FHX217" s="540"/>
      <c r="FHY217" s="291"/>
      <c r="FHZ217" s="290"/>
      <c r="FIA217" s="351"/>
      <c r="FIB217" s="329"/>
      <c r="FIC217" s="240"/>
      <c r="FID217" s="540"/>
      <c r="FIE217" s="291"/>
      <c r="FIF217" s="290"/>
      <c r="FIG217" s="351"/>
      <c r="FIH217" s="329"/>
      <c r="FII217" s="240"/>
      <c r="FIJ217" s="540"/>
      <c r="FIK217" s="291"/>
      <c r="FIL217" s="290"/>
      <c r="FIM217" s="351"/>
      <c r="FIN217" s="329"/>
      <c r="FIO217" s="240"/>
      <c r="FIP217" s="540"/>
      <c r="FIQ217" s="291"/>
      <c r="FIR217" s="290"/>
      <c r="FIS217" s="351"/>
      <c r="FIT217" s="329"/>
      <c r="FIU217" s="240"/>
      <c r="FIV217" s="540"/>
      <c r="FIW217" s="291"/>
      <c r="FIX217" s="290"/>
      <c r="FIY217" s="351"/>
      <c r="FIZ217" s="329"/>
      <c r="FJA217" s="240"/>
      <c r="FJB217" s="540"/>
      <c r="FJC217" s="291"/>
      <c r="FJD217" s="290"/>
      <c r="FJE217" s="351"/>
      <c r="FJF217" s="329"/>
      <c r="FJG217" s="240"/>
      <c r="FJH217" s="540"/>
      <c r="FJI217" s="291"/>
      <c r="FJJ217" s="290"/>
      <c r="FJK217" s="351"/>
      <c r="FJL217" s="329"/>
      <c r="FJM217" s="240"/>
      <c r="FJN217" s="540"/>
      <c r="FJO217" s="291"/>
      <c r="FJP217" s="290"/>
      <c r="FJQ217" s="351"/>
      <c r="FJR217" s="329"/>
      <c r="FJS217" s="240"/>
      <c r="FJT217" s="540"/>
      <c r="FJU217" s="291"/>
      <c r="FJV217" s="290"/>
      <c r="FJW217" s="351"/>
      <c r="FJX217" s="329"/>
      <c r="FJY217" s="240"/>
      <c r="FJZ217" s="540"/>
      <c r="FKA217" s="291"/>
      <c r="FKB217" s="290"/>
      <c r="FKC217" s="351"/>
      <c r="FKD217" s="329"/>
      <c r="FKE217" s="240"/>
      <c r="FKF217" s="540"/>
      <c r="FKG217" s="291"/>
      <c r="FKH217" s="290"/>
      <c r="FKI217" s="351"/>
      <c r="FKJ217" s="329"/>
      <c r="FKK217" s="240"/>
      <c r="FKL217" s="540"/>
      <c r="FKM217" s="291"/>
      <c r="FKN217" s="290"/>
      <c r="FKO217" s="351"/>
      <c r="FKP217" s="329"/>
      <c r="FKQ217" s="240"/>
      <c r="FKR217" s="540"/>
      <c r="FKS217" s="291"/>
      <c r="FKT217" s="290"/>
      <c r="FKU217" s="351"/>
      <c r="FKV217" s="329"/>
      <c r="FKW217" s="240"/>
      <c r="FKX217" s="540"/>
      <c r="FKY217" s="291"/>
      <c r="FKZ217" s="290"/>
      <c r="FLA217" s="351"/>
      <c r="FLB217" s="329"/>
      <c r="FLC217" s="240"/>
      <c r="FLD217" s="540"/>
      <c r="FLE217" s="291"/>
      <c r="FLF217" s="290"/>
      <c r="FLG217" s="351"/>
      <c r="FLH217" s="329"/>
      <c r="FLI217" s="240"/>
      <c r="FLJ217" s="540"/>
      <c r="FLK217" s="291"/>
      <c r="FLL217" s="290"/>
      <c r="FLM217" s="351"/>
      <c r="FLN217" s="329"/>
      <c r="FLO217" s="240"/>
      <c r="FLP217" s="540"/>
      <c r="FLQ217" s="291"/>
      <c r="FLR217" s="290"/>
      <c r="FLS217" s="351"/>
      <c r="FLT217" s="329"/>
      <c r="FLU217" s="240"/>
      <c r="FLV217" s="540"/>
      <c r="FLW217" s="291"/>
      <c r="FLX217" s="290"/>
      <c r="FLY217" s="351"/>
      <c r="FLZ217" s="329"/>
      <c r="FMA217" s="240"/>
      <c r="FMB217" s="540"/>
      <c r="FMC217" s="291"/>
      <c r="FMD217" s="290"/>
      <c r="FME217" s="351"/>
      <c r="FMF217" s="329"/>
      <c r="FMG217" s="240"/>
      <c r="FMH217" s="540"/>
      <c r="FMI217" s="291"/>
      <c r="FMJ217" s="290"/>
      <c r="FMK217" s="351"/>
      <c r="FML217" s="329"/>
      <c r="FMM217" s="240"/>
      <c r="FMN217" s="540"/>
      <c r="FMO217" s="291"/>
      <c r="FMP217" s="290"/>
      <c r="FMQ217" s="351"/>
      <c r="FMR217" s="329"/>
      <c r="FMS217" s="240"/>
      <c r="FMT217" s="540"/>
      <c r="FMU217" s="291"/>
      <c r="FMV217" s="290"/>
      <c r="FMW217" s="351"/>
      <c r="FMX217" s="329"/>
      <c r="FMY217" s="240"/>
      <c r="FMZ217" s="540"/>
      <c r="FNA217" s="291"/>
      <c r="FNB217" s="290"/>
      <c r="FNC217" s="351"/>
      <c r="FND217" s="329"/>
      <c r="FNE217" s="240"/>
      <c r="FNF217" s="540"/>
      <c r="FNG217" s="291"/>
      <c r="FNH217" s="290"/>
      <c r="FNI217" s="351"/>
      <c r="FNJ217" s="329"/>
      <c r="FNK217" s="240"/>
      <c r="FNL217" s="540"/>
      <c r="FNM217" s="291"/>
      <c r="FNN217" s="290"/>
      <c r="FNO217" s="351"/>
      <c r="FNP217" s="329"/>
      <c r="FNQ217" s="240"/>
      <c r="FNR217" s="540"/>
      <c r="FNS217" s="291"/>
      <c r="FNT217" s="290"/>
      <c r="FNU217" s="351"/>
      <c r="FNV217" s="329"/>
      <c r="FNW217" s="240"/>
      <c r="FNX217" s="540"/>
      <c r="FNY217" s="291"/>
      <c r="FNZ217" s="290"/>
      <c r="FOA217" s="351"/>
      <c r="FOB217" s="329"/>
      <c r="FOC217" s="240"/>
      <c r="FOD217" s="540"/>
      <c r="FOE217" s="291"/>
      <c r="FOF217" s="290"/>
      <c r="FOG217" s="351"/>
      <c r="FOH217" s="329"/>
      <c r="FOI217" s="240"/>
      <c r="FOJ217" s="540"/>
      <c r="FOK217" s="291"/>
      <c r="FOL217" s="290"/>
      <c r="FOM217" s="351"/>
      <c r="FON217" s="329"/>
      <c r="FOO217" s="240"/>
      <c r="FOP217" s="540"/>
      <c r="FOQ217" s="291"/>
      <c r="FOR217" s="290"/>
      <c r="FOS217" s="351"/>
      <c r="FOT217" s="329"/>
      <c r="FOU217" s="240"/>
      <c r="FOV217" s="540"/>
      <c r="FOW217" s="291"/>
      <c r="FOX217" s="290"/>
      <c r="FOY217" s="351"/>
      <c r="FOZ217" s="329"/>
      <c r="FPA217" s="240"/>
      <c r="FPB217" s="540"/>
      <c r="FPC217" s="291"/>
      <c r="FPD217" s="290"/>
      <c r="FPE217" s="351"/>
      <c r="FPF217" s="329"/>
      <c r="FPG217" s="240"/>
      <c r="FPH217" s="540"/>
      <c r="FPI217" s="291"/>
      <c r="FPJ217" s="290"/>
      <c r="FPK217" s="351"/>
      <c r="FPL217" s="329"/>
      <c r="FPM217" s="240"/>
      <c r="FPN217" s="540"/>
      <c r="FPO217" s="291"/>
      <c r="FPP217" s="290"/>
      <c r="FPQ217" s="351"/>
      <c r="FPR217" s="329"/>
      <c r="FPS217" s="240"/>
      <c r="FPT217" s="540"/>
      <c r="FPU217" s="291"/>
      <c r="FPV217" s="290"/>
      <c r="FPW217" s="351"/>
      <c r="FPX217" s="329"/>
      <c r="FPY217" s="240"/>
      <c r="FPZ217" s="540"/>
      <c r="FQA217" s="291"/>
      <c r="FQB217" s="290"/>
      <c r="FQC217" s="351"/>
      <c r="FQD217" s="329"/>
      <c r="FQE217" s="240"/>
      <c r="FQF217" s="540"/>
      <c r="FQG217" s="291"/>
      <c r="FQH217" s="290"/>
      <c r="FQI217" s="351"/>
      <c r="FQJ217" s="329"/>
      <c r="FQK217" s="240"/>
      <c r="FQL217" s="540"/>
      <c r="FQM217" s="291"/>
      <c r="FQN217" s="290"/>
      <c r="FQO217" s="351"/>
      <c r="FQP217" s="329"/>
      <c r="FQQ217" s="240"/>
      <c r="FQR217" s="540"/>
      <c r="FQS217" s="291"/>
      <c r="FQT217" s="290"/>
      <c r="FQU217" s="351"/>
      <c r="FQV217" s="329"/>
      <c r="FQW217" s="240"/>
      <c r="FQX217" s="540"/>
      <c r="FQY217" s="291"/>
      <c r="FQZ217" s="290"/>
      <c r="FRA217" s="351"/>
      <c r="FRB217" s="329"/>
      <c r="FRC217" s="240"/>
      <c r="FRD217" s="540"/>
      <c r="FRE217" s="291"/>
      <c r="FRF217" s="290"/>
      <c r="FRG217" s="351"/>
      <c r="FRH217" s="329"/>
      <c r="FRI217" s="240"/>
      <c r="FRJ217" s="540"/>
      <c r="FRK217" s="291"/>
      <c r="FRL217" s="290"/>
      <c r="FRM217" s="351"/>
      <c r="FRN217" s="329"/>
      <c r="FRO217" s="240"/>
      <c r="FRP217" s="540"/>
      <c r="FRQ217" s="291"/>
      <c r="FRR217" s="290"/>
      <c r="FRS217" s="351"/>
      <c r="FRT217" s="329"/>
      <c r="FRU217" s="240"/>
      <c r="FRV217" s="540"/>
      <c r="FRW217" s="291"/>
      <c r="FRX217" s="290"/>
      <c r="FRY217" s="351"/>
      <c r="FRZ217" s="329"/>
      <c r="FSA217" s="240"/>
      <c r="FSB217" s="540"/>
      <c r="FSC217" s="291"/>
      <c r="FSD217" s="290"/>
      <c r="FSE217" s="351"/>
      <c r="FSF217" s="329"/>
      <c r="FSG217" s="240"/>
      <c r="FSH217" s="540"/>
      <c r="FSI217" s="291"/>
      <c r="FSJ217" s="290"/>
      <c r="FSK217" s="351"/>
      <c r="FSL217" s="329"/>
      <c r="FSM217" s="240"/>
      <c r="FSN217" s="540"/>
      <c r="FSO217" s="291"/>
      <c r="FSP217" s="290"/>
      <c r="FSQ217" s="351"/>
      <c r="FSR217" s="329"/>
      <c r="FSS217" s="240"/>
      <c r="FST217" s="540"/>
      <c r="FSU217" s="291"/>
      <c r="FSV217" s="290"/>
      <c r="FSW217" s="351"/>
      <c r="FSX217" s="329"/>
      <c r="FSY217" s="240"/>
      <c r="FSZ217" s="540"/>
      <c r="FTA217" s="291"/>
      <c r="FTB217" s="290"/>
      <c r="FTC217" s="351"/>
      <c r="FTD217" s="329"/>
      <c r="FTE217" s="240"/>
      <c r="FTF217" s="540"/>
      <c r="FTG217" s="291"/>
      <c r="FTH217" s="290"/>
      <c r="FTI217" s="351"/>
      <c r="FTJ217" s="329"/>
      <c r="FTK217" s="240"/>
      <c r="FTL217" s="540"/>
      <c r="FTM217" s="291"/>
      <c r="FTN217" s="290"/>
      <c r="FTO217" s="351"/>
      <c r="FTP217" s="329"/>
      <c r="FTQ217" s="240"/>
      <c r="FTR217" s="540"/>
      <c r="FTS217" s="291"/>
      <c r="FTT217" s="290"/>
      <c r="FTU217" s="351"/>
      <c r="FTV217" s="329"/>
      <c r="FTW217" s="240"/>
      <c r="FTX217" s="540"/>
      <c r="FTY217" s="291"/>
      <c r="FTZ217" s="290"/>
      <c r="FUA217" s="351"/>
      <c r="FUB217" s="329"/>
      <c r="FUC217" s="240"/>
      <c r="FUD217" s="540"/>
      <c r="FUE217" s="291"/>
      <c r="FUF217" s="290"/>
      <c r="FUG217" s="351"/>
      <c r="FUH217" s="329"/>
      <c r="FUI217" s="240"/>
      <c r="FUJ217" s="540"/>
      <c r="FUK217" s="291"/>
      <c r="FUL217" s="290"/>
      <c r="FUM217" s="351"/>
      <c r="FUN217" s="329"/>
      <c r="FUO217" s="240"/>
      <c r="FUP217" s="540"/>
      <c r="FUQ217" s="291"/>
      <c r="FUR217" s="290"/>
      <c r="FUS217" s="351"/>
      <c r="FUT217" s="329"/>
      <c r="FUU217" s="240"/>
      <c r="FUV217" s="540"/>
      <c r="FUW217" s="291"/>
      <c r="FUX217" s="290"/>
      <c r="FUY217" s="351"/>
      <c r="FUZ217" s="329"/>
      <c r="FVA217" s="240"/>
      <c r="FVB217" s="540"/>
      <c r="FVC217" s="291"/>
      <c r="FVD217" s="290"/>
      <c r="FVE217" s="351"/>
      <c r="FVF217" s="329"/>
      <c r="FVG217" s="240"/>
      <c r="FVH217" s="540"/>
      <c r="FVI217" s="291"/>
      <c r="FVJ217" s="290"/>
      <c r="FVK217" s="351"/>
      <c r="FVL217" s="329"/>
      <c r="FVM217" s="240"/>
      <c r="FVN217" s="540"/>
      <c r="FVO217" s="291"/>
      <c r="FVP217" s="290"/>
      <c r="FVQ217" s="351"/>
      <c r="FVR217" s="329"/>
      <c r="FVS217" s="240"/>
      <c r="FVT217" s="540"/>
      <c r="FVU217" s="291"/>
      <c r="FVV217" s="290"/>
      <c r="FVW217" s="351"/>
      <c r="FVX217" s="329"/>
      <c r="FVY217" s="240"/>
      <c r="FVZ217" s="540"/>
      <c r="FWA217" s="291"/>
      <c r="FWB217" s="290"/>
      <c r="FWC217" s="351"/>
      <c r="FWD217" s="329"/>
      <c r="FWE217" s="240"/>
      <c r="FWF217" s="540"/>
      <c r="FWG217" s="291"/>
      <c r="FWH217" s="290"/>
      <c r="FWI217" s="351"/>
      <c r="FWJ217" s="329"/>
      <c r="FWK217" s="240"/>
      <c r="FWL217" s="540"/>
      <c r="FWM217" s="291"/>
      <c r="FWN217" s="290"/>
      <c r="FWO217" s="351"/>
      <c r="FWP217" s="329"/>
      <c r="FWQ217" s="240"/>
      <c r="FWR217" s="540"/>
      <c r="FWS217" s="291"/>
      <c r="FWT217" s="290"/>
      <c r="FWU217" s="351"/>
      <c r="FWV217" s="329"/>
      <c r="FWW217" s="240"/>
      <c r="FWX217" s="540"/>
      <c r="FWY217" s="291"/>
      <c r="FWZ217" s="290"/>
      <c r="FXA217" s="351"/>
      <c r="FXB217" s="329"/>
      <c r="FXC217" s="240"/>
      <c r="FXD217" s="540"/>
      <c r="FXE217" s="291"/>
      <c r="FXF217" s="290"/>
      <c r="FXG217" s="351"/>
      <c r="FXH217" s="329"/>
      <c r="FXI217" s="240"/>
      <c r="FXJ217" s="540"/>
      <c r="FXK217" s="291"/>
      <c r="FXL217" s="290"/>
      <c r="FXM217" s="351"/>
      <c r="FXN217" s="329"/>
      <c r="FXO217" s="240"/>
      <c r="FXP217" s="540"/>
      <c r="FXQ217" s="291"/>
      <c r="FXR217" s="290"/>
      <c r="FXS217" s="351"/>
      <c r="FXT217" s="329"/>
      <c r="FXU217" s="240"/>
      <c r="FXV217" s="540"/>
      <c r="FXW217" s="291"/>
      <c r="FXX217" s="290"/>
      <c r="FXY217" s="351"/>
      <c r="FXZ217" s="329"/>
      <c r="FYA217" s="240"/>
      <c r="FYB217" s="540"/>
      <c r="FYC217" s="291"/>
      <c r="FYD217" s="290"/>
      <c r="FYE217" s="351"/>
      <c r="FYF217" s="329"/>
      <c r="FYG217" s="240"/>
      <c r="FYH217" s="540"/>
      <c r="FYI217" s="291"/>
      <c r="FYJ217" s="290"/>
      <c r="FYK217" s="351"/>
      <c r="FYL217" s="329"/>
      <c r="FYM217" s="240"/>
      <c r="FYN217" s="540"/>
      <c r="FYO217" s="291"/>
      <c r="FYP217" s="290"/>
      <c r="FYQ217" s="351"/>
      <c r="FYR217" s="329"/>
      <c r="FYS217" s="240"/>
      <c r="FYT217" s="540"/>
      <c r="FYU217" s="291"/>
      <c r="FYV217" s="290"/>
      <c r="FYW217" s="351"/>
      <c r="FYX217" s="329"/>
      <c r="FYY217" s="240"/>
      <c r="FYZ217" s="540"/>
      <c r="FZA217" s="291"/>
      <c r="FZB217" s="290"/>
      <c r="FZC217" s="351"/>
      <c r="FZD217" s="329"/>
      <c r="FZE217" s="240"/>
      <c r="FZF217" s="540"/>
      <c r="FZG217" s="291"/>
      <c r="FZH217" s="290"/>
      <c r="FZI217" s="351"/>
      <c r="FZJ217" s="329"/>
      <c r="FZK217" s="240"/>
      <c r="FZL217" s="540"/>
      <c r="FZM217" s="291"/>
      <c r="FZN217" s="290"/>
      <c r="FZO217" s="351"/>
      <c r="FZP217" s="329"/>
      <c r="FZQ217" s="240"/>
      <c r="FZR217" s="540"/>
      <c r="FZS217" s="291"/>
      <c r="FZT217" s="290"/>
      <c r="FZU217" s="351"/>
      <c r="FZV217" s="329"/>
      <c r="FZW217" s="240"/>
      <c r="FZX217" s="540"/>
      <c r="FZY217" s="291"/>
      <c r="FZZ217" s="290"/>
      <c r="GAA217" s="351"/>
      <c r="GAB217" s="329"/>
      <c r="GAC217" s="240"/>
      <c r="GAD217" s="540"/>
      <c r="GAE217" s="291"/>
      <c r="GAF217" s="290"/>
      <c r="GAG217" s="351"/>
      <c r="GAH217" s="329"/>
      <c r="GAI217" s="240"/>
      <c r="GAJ217" s="540"/>
      <c r="GAK217" s="291"/>
      <c r="GAL217" s="290"/>
      <c r="GAM217" s="351"/>
      <c r="GAN217" s="329"/>
      <c r="GAO217" s="240"/>
      <c r="GAP217" s="540"/>
      <c r="GAQ217" s="291"/>
      <c r="GAR217" s="290"/>
      <c r="GAS217" s="351"/>
      <c r="GAT217" s="329"/>
      <c r="GAU217" s="240"/>
      <c r="GAV217" s="540"/>
      <c r="GAW217" s="291"/>
      <c r="GAX217" s="290"/>
      <c r="GAY217" s="351"/>
      <c r="GAZ217" s="329"/>
      <c r="GBA217" s="240"/>
      <c r="GBB217" s="540"/>
      <c r="GBC217" s="291"/>
      <c r="GBD217" s="290"/>
      <c r="GBE217" s="351"/>
      <c r="GBF217" s="329"/>
      <c r="GBG217" s="240"/>
      <c r="GBH217" s="540"/>
      <c r="GBI217" s="291"/>
      <c r="GBJ217" s="290"/>
      <c r="GBK217" s="351"/>
      <c r="GBL217" s="329"/>
      <c r="GBM217" s="240"/>
      <c r="GBN217" s="540"/>
      <c r="GBO217" s="291"/>
      <c r="GBP217" s="290"/>
      <c r="GBQ217" s="351"/>
      <c r="GBR217" s="329"/>
      <c r="GBS217" s="240"/>
      <c r="GBT217" s="540"/>
      <c r="GBU217" s="291"/>
      <c r="GBV217" s="290"/>
      <c r="GBW217" s="351"/>
      <c r="GBX217" s="329"/>
      <c r="GBY217" s="240"/>
      <c r="GBZ217" s="540"/>
      <c r="GCA217" s="291"/>
      <c r="GCB217" s="290"/>
      <c r="GCC217" s="351"/>
      <c r="GCD217" s="329"/>
      <c r="GCE217" s="240"/>
      <c r="GCF217" s="540"/>
      <c r="GCG217" s="291"/>
      <c r="GCH217" s="290"/>
      <c r="GCI217" s="351"/>
      <c r="GCJ217" s="329"/>
      <c r="GCK217" s="240"/>
      <c r="GCL217" s="540"/>
      <c r="GCM217" s="291"/>
      <c r="GCN217" s="290"/>
      <c r="GCO217" s="351"/>
      <c r="GCP217" s="329"/>
      <c r="GCQ217" s="240"/>
      <c r="GCR217" s="540"/>
      <c r="GCS217" s="291"/>
      <c r="GCT217" s="290"/>
      <c r="GCU217" s="351"/>
      <c r="GCV217" s="329"/>
      <c r="GCW217" s="240"/>
      <c r="GCX217" s="540"/>
      <c r="GCY217" s="291"/>
      <c r="GCZ217" s="290"/>
      <c r="GDA217" s="351"/>
      <c r="GDB217" s="329"/>
      <c r="GDC217" s="240"/>
      <c r="GDD217" s="540"/>
      <c r="GDE217" s="291"/>
      <c r="GDF217" s="290"/>
      <c r="GDG217" s="351"/>
      <c r="GDH217" s="329"/>
      <c r="GDI217" s="240"/>
      <c r="GDJ217" s="540"/>
      <c r="GDK217" s="291"/>
      <c r="GDL217" s="290"/>
      <c r="GDM217" s="351"/>
      <c r="GDN217" s="329"/>
      <c r="GDO217" s="240"/>
      <c r="GDP217" s="540"/>
      <c r="GDQ217" s="291"/>
      <c r="GDR217" s="290"/>
      <c r="GDS217" s="351"/>
      <c r="GDT217" s="329"/>
      <c r="GDU217" s="240"/>
      <c r="GDV217" s="540"/>
      <c r="GDW217" s="291"/>
      <c r="GDX217" s="290"/>
      <c r="GDY217" s="351"/>
      <c r="GDZ217" s="329"/>
      <c r="GEA217" s="240"/>
      <c r="GEB217" s="540"/>
      <c r="GEC217" s="291"/>
      <c r="GED217" s="290"/>
      <c r="GEE217" s="351"/>
      <c r="GEF217" s="329"/>
      <c r="GEG217" s="240"/>
      <c r="GEH217" s="540"/>
      <c r="GEI217" s="291"/>
      <c r="GEJ217" s="290"/>
      <c r="GEK217" s="351"/>
      <c r="GEL217" s="329"/>
      <c r="GEM217" s="240"/>
      <c r="GEN217" s="540"/>
      <c r="GEO217" s="291"/>
      <c r="GEP217" s="290"/>
      <c r="GEQ217" s="351"/>
      <c r="GER217" s="329"/>
      <c r="GES217" s="240"/>
      <c r="GET217" s="540"/>
      <c r="GEU217" s="291"/>
      <c r="GEV217" s="290"/>
      <c r="GEW217" s="351"/>
      <c r="GEX217" s="329"/>
      <c r="GEY217" s="240"/>
      <c r="GEZ217" s="540"/>
      <c r="GFA217" s="291"/>
      <c r="GFB217" s="290"/>
      <c r="GFC217" s="351"/>
      <c r="GFD217" s="329"/>
      <c r="GFE217" s="240"/>
      <c r="GFF217" s="540"/>
      <c r="GFG217" s="291"/>
      <c r="GFH217" s="290"/>
      <c r="GFI217" s="351"/>
      <c r="GFJ217" s="329"/>
      <c r="GFK217" s="240"/>
      <c r="GFL217" s="540"/>
      <c r="GFM217" s="291"/>
      <c r="GFN217" s="290"/>
      <c r="GFO217" s="351"/>
      <c r="GFP217" s="329"/>
      <c r="GFQ217" s="240"/>
      <c r="GFR217" s="540"/>
      <c r="GFS217" s="291"/>
      <c r="GFT217" s="290"/>
      <c r="GFU217" s="351"/>
      <c r="GFV217" s="329"/>
      <c r="GFW217" s="240"/>
      <c r="GFX217" s="540"/>
      <c r="GFY217" s="291"/>
      <c r="GFZ217" s="290"/>
      <c r="GGA217" s="351"/>
      <c r="GGB217" s="329"/>
      <c r="GGC217" s="240"/>
      <c r="GGD217" s="540"/>
      <c r="GGE217" s="291"/>
      <c r="GGF217" s="290"/>
      <c r="GGG217" s="351"/>
      <c r="GGH217" s="329"/>
      <c r="GGI217" s="240"/>
      <c r="GGJ217" s="540"/>
      <c r="GGK217" s="291"/>
      <c r="GGL217" s="290"/>
      <c r="GGM217" s="351"/>
      <c r="GGN217" s="329"/>
      <c r="GGO217" s="240"/>
      <c r="GGP217" s="540"/>
      <c r="GGQ217" s="291"/>
      <c r="GGR217" s="290"/>
      <c r="GGS217" s="351"/>
      <c r="GGT217" s="329"/>
      <c r="GGU217" s="240"/>
      <c r="GGV217" s="540"/>
      <c r="GGW217" s="291"/>
      <c r="GGX217" s="290"/>
      <c r="GGY217" s="351"/>
      <c r="GGZ217" s="329"/>
      <c r="GHA217" s="240"/>
      <c r="GHB217" s="540"/>
      <c r="GHC217" s="291"/>
      <c r="GHD217" s="290"/>
      <c r="GHE217" s="351"/>
      <c r="GHF217" s="329"/>
      <c r="GHG217" s="240"/>
      <c r="GHH217" s="540"/>
      <c r="GHI217" s="291"/>
      <c r="GHJ217" s="290"/>
      <c r="GHK217" s="351"/>
      <c r="GHL217" s="329"/>
      <c r="GHM217" s="240"/>
      <c r="GHN217" s="540"/>
      <c r="GHO217" s="291"/>
      <c r="GHP217" s="290"/>
      <c r="GHQ217" s="351"/>
      <c r="GHR217" s="329"/>
      <c r="GHS217" s="240"/>
      <c r="GHT217" s="540"/>
      <c r="GHU217" s="291"/>
      <c r="GHV217" s="290"/>
      <c r="GHW217" s="351"/>
      <c r="GHX217" s="329"/>
      <c r="GHY217" s="240"/>
      <c r="GHZ217" s="540"/>
      <c r="GIA217" s="291"/>
      <c r="GIB217" s="290"/>
      <c r="GIC217" s="351"/>
      <c r="GID217" s="329"/>
      <c r="GIE217" s="240"/>
      <c r="GIF217" s="540"/>
      <c r="GIG217" s="291"/>
      <c r="GIH217" s="290"/>
      <c r="GII217" s="351"/>
      <c r="GIJ217" s="329"/>
      <c r="GIK217" s="240"/>
      <c r="GIL217" s="540"/>
      <c r="GIM217" s="291"/>
      <c r="GIN217" s="290"/>
      <c r="GIO217" s="351"/>
      <c r="GIP217" s="329"/>
      <c r="GIQ217" s="240"/>
      <c r="GIR217" s="540"/>
      <c r="GIS217" s="291"/>
      <c r="GIT217" s="290"/>
      <c r="GIU217" s="351"/>
      <c r="GIV217" s="329"/>
      <c r="GIW217" s="240"/>
      <c r="GIX217" s="540"/>
      <c r="GIY217" s="291"/>
      <c r="GIZ217" s="290"/>
      <c r="GJA217" s="351"/>
      <c r="GJB217" s="329"/>
      <c r="GJC217" s="240"/>
      <c r="GJD217" s="540"/>
      <c r="GJE217" s="291"/>
      <c r="GJF217" s="290"/>
      <c r="GJG217" s="351"/>
      <c r="GJH217" s="329"/>
      <c r="GJI217" s="240"/>
      <c r="GJJ217" s="540"/>
      <c r="GJK217" s="291"/>
      <c r="GJL217" s="290"/>
      <c r="GJM217" s="351"/>
      <c r="GJN217" s="329"/>
      <c r="GJO217" s="240"/>
      <c r="GJP217" s="540"/>
      <c r="GJQ217" s="291"/>
      <c r="GJR217" s="290"/>
      <c r="GJS217" s="351"/>
      <c r="GJT217" s="329"/>
      <c r="GJU217" s="240"/>
      <c r="GJV217" s="540"/>
      <c r="GJW217" s="291"/>
      <c r="GJX217" s="290"/>
      <c r="GJY217" s="351"/>
      <c r="GJZ217" s="329"/>
      <c r="GKA217" s="240"/>
      <c r="GKB217" s="540"/>
      <c r="GKC217" s="291"/>
      <c r="GKD217" s="290"/>
      <c r="GKE217" s="351"/>
      <c r="GKF217" s="329"/>
      <c r="GKG217" s="240"/>
      <c r="GKH217" s="540"/>
      <c r="GKI217" s="291"/>
      <c r="GKJ217" s="290"/>
      <c r="GKK217" s="351"/>
      <c r="GKL217" s="329"/>
      <c r="GKM217" s="240"/>
      <c r="GKN217" s="540"/>
      <c r="GKO217" s="291"/>
      <c r="GKP217" s="290"/>
      <c r="GKQ217" s="351"/>
      <c r="GKR217" s="329"/>
      <c r="GKS217" s="240"/>
      <c r="GKT217" s="540"/>
      <c r="GKU217" s="291"/>
      <c r="GKV217" s="290"/>
      <c r="GKW217" s="351"/>
      <c r="GKX217" s="329"/>
      <c r="GKY217" s="240"/>
      <c r="GKZ217" s="540"/>
      <c r="GLA217" s="291"/>
      <c r="GLB217" s="290"/>
      <c r="GLC217" s="351"/>
      <c r="GLD217" s="329"/>
      <c r="GLE217" s="240"/>
      <c r="GLF217" s="540"/>
      <c r="GLG217" s="291"/>
      <c r="GLH217" s="290"/>
      <c r="GLI217" s="351"/>
      <c r="GLJ217" s="329"/>
      <c r="GLK217" s="240"/>
      <c r="GLL217" s="540"/>
      <c r="GLM217" s="291"/>
      <c r="GLN217" s="290"/>
      <c r="GLO217" s="351"/>
      <c r="GLP217" s="329"/>
      <c r="GLQ217" s="240"/>
      <c r="GLR217" s="540"/>
      <c r="GLS217" s="291"/>
      <c r="GLT217" s="290"/>
      <c r="GLU217" s="351"/>
      <c r="GLV217" s="329"/>
      <c r="GLW217" s="240"/>
      <c r="GLX217" s="540"/>
      <c r="GLY217" s="291"/>
      <c r="GLZ217" s="290"/>
      <c r="GMA217" s="351"/>
      <c r="GMB217" s="329"/>
      <c r="GMC217" s="240"/>
      <c r="GMD217" s="540"/>
      <c r="GME217" s="291"/>
      <c r="GMF217" s="290"/>
      <c r="GMG217" s="351"/>
      <c r="GMH217" s="329"/>
      <c r="GMI217" s="240"/>
      <c r="GMJ217" s="540"/>
      <c r="GMK217" s="291"/>
      <c r="GML217" s="290"/>
      <c r="GMM217" s="351"/>
      <c r="GMN217" s="329"/>
      <c r="GMO217" s="240"/>
      <c r="GMP217" s="540"/>
      <c r="GMQ217" s="291"/>
      <c r="GMR217" s="290"/>
      <c r="GMS217" s="351"/>
      <c r="GMT217" s="329"/>
      <c r="GMU217" s="240"/>
      <c r="GMV217" s="540"/>
      <c r="GMW217" s="291"/>
      <c r="GMX217" s="290"/>
      <c r="GMY217" s="351"/>
      <c r="GMZ217" s="329"/>
      <c r="GNA217" s="240"/>
      <c r="GNB217" s="540"/>
      <c r="GNC217" s="291"/>
      <c r="GND217" s="290"/>
      <c r="GNE217" s="351"/>
      <c r="GNF217" s="329"/>
      <c r="GNG217" s="240"/>
      <c r="GNH217" s="540"/>
      <c r="GNI217" s="291"/>
      <c r="GNJ217" s="290"/>
      <c r="GNK217" s="351"/>
      <c r="GNL217" s="329"/>
      <c r="GNM217" s="240"/>
      <c r="GNN217" s="540"/>
      <c r="GNO217" s="291"/>
      <c r="GNP217" s="290"/>
      <c r="GNQ217" s="351"/>
      <c r="GNR217" s="329"/>
      <c r="GNS217" s="240"/>
      <c r="GNT217" s="540"/>
      <c r="GNU217" s="291"/>
      <c r="GNV217" s="290"/>
      <c r="GNW217" s="351"/>
      <c r="GNX217" s="329"/>
      <c r="GNY217" s="240"/>
      <c r="GNZ217" s="540"/>
      <c r="GOA217" s="291"/>
      <c r="GOB217" s="290"/>
      <c r="GOC217" s="351"/>
      <c r="GOD217" s="329"/>
      <c r="GOE217" s="240"/>
      <c r="GOF217" s="540"/>
      <c r="GOG217" s="291"/>
      <c r="GOH217" s="290"/>
      <c r="GOI217" s="351"/>
      <c r="GOJ217" s="329"/>
      <c r="GOK217" s="240"/>
      <c r="GOL217" s="540"/>
      <c r="GOM217" s="291"/>
      <c r="GON217" s="290"/>
      <c r="GOO217" s="351"/>
      <c r="GOP217" s="329"/>
      <c r="GOQ217" s="240"/>
      <c r="GOR217" s="540"/>
      <c r="GOS217" s="291"/>
      <c r="GOT217" s="290"/>
      <c r="GOU217" s="351"/>
      <c r="GOV217" s="329"/>
      <c r="GOW217" s="240"/>
      <c r="GOX217" s="540"/>
      <c r="GOY217" s="291"/>
      <c r="GOZ217" s="290"/>
      <c r="GPA217" s="351"/>
      <c r="GPB217" s="329"/>
      <c r="GPC217" s="240"/>
      <c r="GPD217" s="540"/>
      <c r="GPE217" s="291"/>
      <c r="GPF217" s="290"/>
      <c r="GPG217" s="351"/>
      <c r="GPH217" s="329"/>
      <c r="GPI217" s="240"/>
      <c r="GPJ217" s="540"/>
      <c r="GPK217" s="291"/>
      <c r="GPL217" s="290"/>
      <c r="GPM217" s="351"/>
      <c r="GPN217" s="329"/>
      <c r="GPO217" s="240"/>
      <c r="GPP217" s="540"/>
      <c r="GPQ217" s="291"/>
      <c r="GPR217" s="290"/>
      <c r="GPS217" s="351"/>
      <c r="GPT217" s="329"/>
      <c r="GPU217" s="240"/>
      <c r="GPV217" s="540"/>
      <c r="GPW217" s="291"/>
      <c r="GPX217" s="290"/>
      <c r="GPY217" s="351"/>
      <c r="GPZ217" s="329"/>
      <c r="GQA217" s="240"/>
      <c r="GQB217" s="540"/>
      <c r="GQC217" s="291"/>
      <c r="GQD217" s="290"/>
      <c r="GQE217" s="351"/>
      <c r="GQF217" s="329"/>
      <c r="GQG217" s="240"/>
      <c r="GQH217" s="540"/>
      <c r="GQI217" s="291"/>
      <c r="GQJ217" s="290"/>
      <c r="GQK217" s="351"/>
      <c r="GQL217" s="329"/>
      <c r="GQM217" s="240"/>
      <c r="GQN217" s="540"/>
      <c r="GQO217" s="291"/>
      <c r="GQP217" s="290"/>
      <c r="GQQ217" s="351"/>
      <c r="GQR217" s="329"/>
      <c r="GQS217" s="240"/>
      <c r="GQT217" s="540"/>
      <c r="GQU217" s="291"/>
      <c r="GQV217" s="290"/>
      <c r="GQW217" s="351"/>
      <c r="GQX217" s="329"/>
      <c r="GQY217" s="240"/>
      <c r="GQZ217" s="540"/>
      <c r="GRA217" s="291"/>
      <c r="GRB217" s="290"/>
      <c r="GRC217" s="351"/>
      <c r="GRD217" s="329"/>
      <c r="GRE217" s="240"/>
      <c r="GRF217" s="540"/>
      <c r="GRG217" s="291"/>
      <c r="GRH217" s="290"/>
      <c r="GRI217" s="351"/>
      <c r="GRJ217" s="329"/>
      <c r="GRK217" s="240"/>
      <c r="GRL217" s="540"/>
      <c r="GRM217" s="291"/>
      <c r="GRN217" s="290"/>
      <c r="GRO217" s="351"/>
      <c r="GRP217" s="329"/>
      <c r="GRQ217" s="240"/>
      <c r="GRR217" s="540"/>
      <c r="GRS217" s="291"/>
      <c r="GRT217" s="290"/>
      <c r="GRU217" s="351"/>
      <c r="GRV217" s="329"/>
      <c r="GRW217" s="240"/>
      <c r="GRX217" s="540"/>
      <c r="GRY217" s="291"/>
      <c r="GRZ217" s="290"/>
      <c r="GSA217" s="351"/>
      <c r="GSB217" s="329"/>
      <c r="GSC217" s="240"/>
      <c r="GSD217" s="540"/>
      <c r="GSE217" s="291"/>
      <c r="GSF217" s="290"/>
      <c r="GSG217" s="351"/>
      <c r="GSH217" s="329"/>
      <c r="GSI217" s="240"/>
      <c r="GSJ217" s="540"/>
      <c r="GSK217" s="291"/>
      <c r="GSL217" s="290"/>
      <c r="GSM217" s="351"/>
      <c r="GSN217" s="329"/>
      <c r="GSO217" s="240"/>
      <c r="GSP217" s="540"/>
      <c r="GSQ217" s="291"/>
      <c r="GSR217" s="290"/>
      <c r="GSS217" s="351"/>
      <c r="GST217" s="329"/>
      <c r="GSU217" s="240"/>
      <c r="GSV217" s="540"/>
      <c r="GSW217" s="291"/>
      <c r="GSX217" s="290"/>
      <c r="GSY217" s="351"/>
      <c r="GSZ217" s="329"/>
      <c r="GTA217" s="240"/>
      <c r="GTB217" s="540"/>
      <c r="GTC217" s="291"/>
      <c r="GTD217" s="290"/>
      <c r="GTE217" s="351"/>
      <c r="GTF217" s="329"/>
      <c r="GTG217" s="240"/>
      <c r="GTH217" s="540"/>
      <c r="GTI217" s="291"/>
      <c r="GTJ217" s="290"/>
      <c r="GTK217" s="351"/>
      <c r="GTL217" s="329"/>
      <c r="GTM217" s="240"/>
      <c r="GTN217" s="540"/>
      <c r="GTO217" s="291"/>
      <c r="GTP217" s="290"/>
      <c r="GTQ217" s="351"/>
      <c r="GTR217" s="329"/>
      <c r="GTS217" s="240"/>
      <c r="GTT217" s="540"/>
      <c r="GTU217" s="291"/>
      <c r="GTV217" s="290"/>
      <c r="GTW217" s="351"/>
      <c r="GTX217" s="329"/>
      <c r="GTY217" s="240"/>
      <c r="GTZ217" s="540"/>
      <c r="GUA217" s="291"/>
      <c r="GUB217" s="290"/>
      <c r="GUC217" s="351"/>
      <c r="GUD217" s="329"/>
      <c r="GUE217" s="240"/>
      <c r="GUF217" s="540"/>
      <c r="GUG217" s="291"/>
      <c r="GUH217" s="290"/>
      <c r="GUI217" s="351"/>
      <c r="GUJ217" s="329"/>
      <c r="GUK217" s="240"/>
      <c r="GUL217" s="540"/>
      <c r="GUM217" s="291"/>
      <c r="GUN217" s="290"/>
      <c r="GUO217" s="351"/>
      <c r="GUP217" s="329"/>
      <c r="GUQ217" s="240"/>
      <c r="GUR217" s="540"/>
      <c r="GUS217" s="291"/>
      <c r="GUT217" s="290"/>
      <c r="GUU217" s="351"/>
      <c r="GUV217" s="329"/>
      <c r="GUW217" s="240"/>
      <c r="GUX217" s="540"/>
      <c r="GUY217" s="291"/>
      <c r="GUZ217" s="290"/>
      <c r="GVA217" s="351"/>
      <c r="GVB217" s="329"/>
      <c r="GVC217" s="240"/>
      <c r="GVD217" s="540"/>
      <c r="GVE217" s="291"/>
      <c r="GVF217" s="290"/>
      <c r="GVG217" s="351"/>
      <c r="GVH217" s="329"/>
      <c r="GVI217" s="240"/>
      <c r="GVJ217" s="540"/>
      <c r="GVK217" s="291"/>
      <c r="GVL217" s="290"/>
      <c r="GVM217" s="351"/>
      <c r="GVN217" s="329"/>
      <c r="GVO217" s="240"/>
      <c r="GVP217" s="540"/>
      <c r="GVQ217" s="291"/>
      <c r="GVR217" s="290"/>
      <c r="GVS217" s="351"/>
      <c r="GVT217" s="329"/>
      <c r="GVU217" s="240"/>
      <c r="GVV217" s="540"/>
      <c r="GVW217" s="291"/>
      <c r="GVX217" s="290"/>
      <c r="GVY217" s="351"/>
      <c r="GVZ217" s="329"/>
      <c r="GWA217" s="240"/>
      <c r="GWB217" s="540"/>
      <c r="GWC217" s="291"/>
      <c r="GWD217" s="290"/>
      <c r="GWE217" s="351"/>
      <c r="GWF217" s="329"/>
      <c r="GWG217" s="240"/>
      <c r="GWH217" s="540"/>
      <c r="GWI217" s="291"/>
      <c r="GWJ217" s="290"/>
      <c r="GWK217" s="351"/>
      <c r="GWL217" s="329"/>
      <c r="GWM217" s="240"/>
      <c r="GWN217" s="540"/>
      <c r="GWO217" s="291"/>
      <c r="GWP217" s="290"/>
      <c r="GWQ217" s="351"/>
      <c r="GWR217" s="329"/>
      <c r="GWS217" s="240"/>
      <c r="GWT217" s="540"/>
      <c r="GWU217" s="291"/>
      <c r="GWV217" s="290"/>
      <c r="GWW217" s="351"/>
      <c r="GWX217" s="329"/>
      <c r="GWY217" s="240"/>
      <c r="GWZ217" s="540"/>
      <c r="GXA217" s="291"/>
      <c r="GXB217" s="290"/>
      <c r="GXC217" s="351"/>
      <c r="GXD217" s="329"/>
      <c r="GXE217" s="240"/>
      <c r="GXF217" s="540"/>
      <c r="GXG217" s="291"/>
      <c r="GXH217" s="290"/>
      <c r="GXI217" s="351"/>
      <c r="GXJ217" s="329"/>
      <c r="GXK217" s="240"/>
      <c r="GXL217" s="540"/>
      <c r="GXM217" s="291"/>
      <c r="GXN217" s="290"/>
      <c r="GXO217" s="351"/>
      <c r="GXP217" s="329"/>
      <c r="GXQ217" s="240"/>
      <c r="GXR217" s="540"/>
      <c r="GXS217" s="291"/>
      <c r="GXT217" s="290"/>
      <c r="GXU217" s="351"/>
      <c r="GXV217" s="329"/>
      <c r="GXW217" s="240"/>
      <c r="GXX217" s="540"/>
      <c r="GXY217" s="291"/>
      <c r="GXZ217" s="290"/>
      <c r="GYA217" s="351"/>
      <c r="GYB217" s="329"/>
      <c r="GYC217" s="240"/>
      <c r="GYD217" s="540"/>
      <c r="GYE217" s="291"/>
      <c r="GYF217" s="290"/>
      <c r="GYG217" s="351"/>
      <c r="GYH217" s="329"/>
      <c r="GYI217" s="240"/>
      <c r="GYJ217" s="540"/>
      <c r="GYK217" s="291"/>
      <c r="GYL217" s="290"/>
      <c r="GYM217" s="351"/>
      <c r="GYN217" s="329"/>
      <c r="GYO217" s="240"/>
      <c r="GYP217" s="540"/>
      <c r="GYQ217" s="291"/>
      <c r="GYR217" s="290"/>
      <c r="GYS217" s="351"/>
      <c r="GYT217" s="329"/>
      <c r="GYU217" s="240"/>
      <c r="GYV217" s="540"/>
      <c r="GYW217" s="291"/>
      <c r="GYX217" s="290"/>
      <c r="GYY217" s="351"/>
      <c r="GYZ217" s="329"/>
      <c r="GZA217" s="240"/>
      <c r="GZB217" s="540"/>
      <c r="GZC217" s="291"/>
      <c r="GZD217" s="290"/>
      <c r="GZE217" s="351"/>
      <c r="GZF217" s="329"/>
      <c r="GZG217" s="240"/>
      <c r="GZH217" s="540"/>
      <c r="GZI217" s="291"/>
      <c r="GZJ217" s="290"/>
      <c r="GZK217" s="351"/>
      <c r="GZL217" s="329"/>
      <c r="GZM217" s="240"/>
      <c r="GZN217" s="540"/>
      <c r="GZO217" s="291"/>
      <c r="GZP217" s="290"/>
      <c r="GZQ217" s="351"/>
      <c r="GZR217" s="329"/>
      <c r="GZS217" s="240"/>
      <c r="GZT217" s="540"/>
      <c r="GZU217" s="291"/>
      <c r="GZV217" s="290"/>
      <c r="GZW217" s="351"/>
      <c r="GZX217" s="329"/>
      <c r="GZY217" s="240"/>
      <c r="GZZ217" s="540"/>
      <c r="HAA217" s="291"/>
      <c r="HAB217" s="290"/>
      <c r="HAC217" s="351"/>
      <c r="HAD217" s="329"/>
      <c r="HAE217" s="240"/>
      <c r="HAF217" s="540"/>
      <c r="HAG217" s="291"/>
      <c r="HAH217" s="290"/>
      <c r="HAI217" s="351"/>
      <c r="HAJ217" s="329"/>
      <c r="HAK217" s="240"/>
      <c r="HAL217" s="540"/>
      <c r="HAM217" s="291"/>
      <c r="HAN217" s="290"/>
      <c r="HAO217" s="351"/>
      <c r="HAP217" s="329"/>
      <c r="HAQ217" s="240"/>
      <c r="HAR217" s="540"/>
      <c r="HAS217" s="291"/>
      <c r="HAT217" s="290"/>
      <c r="HAU217" s="351"/>
      <c r="HAV217" s="329"/>
      <c r="HAW217" s="240"/>
      <c r="HAX217" s="540"/>
      <c r="HAY217" s="291"/>
      <c r="HAZ217" s="290"/>
      <c r="HBA217" s="351"/>
      <c r="HBB217" s="329"/>
      <c r="HBC217" s="240"/>
      <c r="HBD217" s="540"/>
      <c r="HBE217" s="291"/>
      <c r="HBF217" s="290"/>
      <c r="HBG217" s="351"/>
      <c r="HBH217" s="329"/>
      <c r="HBI217" s="240"/>
      <c r="HBJ217" s="540"/>
      <c r="HBK217" s="291"/>
      <c r="HBL217" s="290"/>
      <c r="HBM217" s="351"/>
      <c r="HBN217" s="329"/>
      <c r="HBO217" s="240"/>
      <c r="HBP217" s="540"/>
      <c r="HBQ217" s="291"/>
      <c r="HBR217" s="290"/>
      <c r="HBS217" s="351"/>
      <c r="HBT217" s="329"/>
      <c r="HBU217" s="240"/>
      <c r="HBV217" s="540"/>
      <c r="HBW217" s="291"/>
      <c r="HBX217" s="290"/>
      <c r="HBY217" s="351"/>
      <c r="HBZ217" s="329"/>
      <c r="HCA217" s="240"/>
      <c r="HCB217" s="540"/>
      <c r="HCC217" s="291"/>
      <c r="HCD217" s="290"/>
      <c r="HCE217" s="351"/>
      <c r="HCF217" s="329"/>
      <c r="HCG217" s="240"/>
      <c r="HCH217" s="540"/>
      <c r="HCI217" s="291"/>
      <c r="HCJ217" s="290"/>
      <c r="HCK217" s="351"/>
      <c r="HCL217" s="329"/>
      <c r="HCM217" s="240"/>
      <c r="HCN217" s="540"/>
      <c r="HCO217" s="291"/>
      <c r="HCP217" s="290"/>
      <c r="HCQ217" s="351"/>
      <c r="HCR217" s="329"/>
      <c r="HCS217" s="240"/>
      <c r="HCT217" s="540"/>
      <c r="HCU217" s="291"/>
      <c r="HCV217" s="290"/>
      <c r="HCW217" s="351"/>
      <c r="HCX217" s="329"/>
      <c r="HCY217" s="240"/>
      <c r="HCZ217" s="540"/>
      <c r="HDA217" s="291"/>
      <c r="HDB217" s="290"/>
      <c r="HDC217" s="351"/>
      <c r="HDD217" s="329"/>
      <c r="HDE217" s="240"/>
      <c r="HDF217" s="540"/>
      <c r="HDG217" s="291"/>
      <c r="HDH217" s="290"/>
      <c r="HDI217" s="351"/>
      <c r="HDJ217" s="329"/>
      <c r="HDK217" s="240"/>
      <c r="HDL217" s="540"/>
      <c r="HDM217" s="291"/>
      <c r="HDN217" s="290"/>
      <c r="HDO217" s="351"/>
      <c r="HDP217" s="329"/>
      <c r="HDQ217" s="240"/>
      <c r="HDR217" s="540"/>
      <c r="HDS217" s="291"/>
      <c r="HDT217" s="290"/>
      <c r="HDU217" s="351"/>
      <c r="HDV217" s="329"/>
      <c r="HDW217" s="240"/>
      <c r="HDX217" s="540"/>
      <c r="HDY217" s="291"/>
      <c r="HDZ217" s="290"/>
      <c r="HEA217" s="351"/>
      <c r="HEB217" s="329"/>
      <c r="HEC217" s="240"/>
      <c r="HED217" s="540"/>
      <c r="HEE217" s="291"/>
      <c r="HEF217" s="290"/>
      <c r="HEG217" s="351"/>
      <c r="HEH217" s="329"/>
      <c r="HEI217" s="240"/>
      <c r="HEJ217" s="540"/>
      <c r="HEK217" s="291"/>
      <c r="HEL217" s="290"/>
      <c r="HEM217" s="351"/>
      <c r="HEN217" s="329"/>
      <c r="HEO217" s="240"/>
      <c r="HEP217" s="540"/>
      <c r="HEQ217" s="291"/>
      <c r="HER217" s="290"/>
      <c r="HES217" s="351"/>
      <c r="HET217" s="329"/>
      <c r="HEU217" s="240"/>
      <c r="HEV217" s="540"/>
      <c r="HEW217" s="291"/>
      <c r="HEX217" s="290"/>
      <c r="HEY217" s="351"/>
      <c r="HEZ217" s="329"/>
      <c r="HFA217" s="240"/>
      <c r="HFB217" s="540"/>
      <c r="HFC217" s="291"/>
      <c r="HFD217" s="290"/>
      <c r="HFE217" s="351"/>
      <c r="HFF217" s="329"/>
      <c r="HFG217" s="240"/>
      <c r="HFH217" s="540"/>
      <c r="HFI217" s="291"/>
      <c r="HFJ217" s="290"/>
      <c r="HFK217" s="351"/>
      <c r="HFL217" s="329"/>
      <c r="HFM217" s="240"/>
      <c r="HFN217" s="540"/>
      <c r="HFO217" s="291"/>
      <c r="HFP217" s="290"/>
      <c r="HFQ217" s="351"/>
      <c r="HFR217" s="329"/>
      <c r="HFS217" s="240"/>
      <c r="HFT217" s="540"/>
      <c r="HFU217" s="291"/>
      <c r="HFV217" s="290"/>
      <c r="HFW217" s="351"/>
      <c r="HFX217" s="329"/>
      <c r="HFY217" s="240"/>
      <c r="HFZ217" s="540"/>
      <c r="HGA217" s="291"/>
      <c r="HGB217" s="290"/>
      <c r="HGC217" s="351"/>
      <c r="HGD217" s="329"/>
      <c r="HGE217" s="240"/>
      <c r="HGF217" s="540"/>
      <c r="HGG217" s="291"/>
      <c r="HGH217" s="290"/>
      <c r="HGI217" s="351"/>
      <c r="HGJ217" s="329"/>
      <c r="HGK217" s="240"/>
      <c r="HGL217" s="540"/>
      <c r="HGM217" s="291"/>
      <c r="HGN217" s="290"/>
      <c r="HGO217" s="351"/>
      <c r="HGP217" s="329"/>
      <c r="HGQ217" s="240"/>
      <c r="HGR217" s="540"/>
      <c r="HGS217" s="291"/>
      <c r="HGT217" s="290"/>
      <c r="HGU217" s="351"/>
      <c r="HGV217" s="329"/>
      <c r="HGW217" s="240"/>
      <c r="HGX217" s="540"/>
      <c r="HGY217" s="291"/>
      <c r="HGZ217" s="290"/>
      <c r="HHA217" s="351"/>
      <c r="HHB217" s="329"/>
      <c r="HHC217" s="240"/>
      <c r="HHD217" s="540"/>
      <c r="HHE217" s="291"/>
      <c r="HHF217" s="290"/>
      <c r="HHG217" s="351"/>
      <c r="HHH217" s="329"/>
      <c r="HHI217" s="240"/>
      <c r="HHJ217" s="540"/>
      <c r="HHK217" s="291"/>
      <c r="HHL217" s="290"/>
      <c r="HHM217" s="351"/>
      <c r="HHN217" s="329"/>
      <c r="HHO217" s="240"/>
      <c r="HHP217" s="540"/>
      <c r="HHQ217" s="291"/>
      <c r="HHR217" s="290"/>
      <c r="HHS217" s="351"/>
      <c r="HHT217" s="329"/>
      <c r="HHU217" s="240"/>
      <c r="HHV217" s="540"/>
      <c r="HHW217" s="291"/>
      <c r="HHX217" s="290"/>
      <c r="HHY217" s="351"/>
      <c r="HHZ217" s="329"/>
      <c r="HIA217" s="240"/>
      <c r="HIB217" s="540"/>
      <c r="HIC217" s="291"/>
      <c r="HID217" s="290"/>
      <c r="HIE217" s="351"/>
      <c r="HIF217" s="329"/>
      <c r="HIG217" s="240"/>
      <c r="HIH217" s="540"/>
      <c r="HII217" s="291"/>
      <c r="HIJ217" s="290"/>
      <c r="HIK217" s="351"/>
      <c r="HIL217" s="329"/>
      <c r="HIM217" s="240"/>
      <c r="HIN217" s="540"/>
      <c r="HIO217" s="291"/>
      <c r="HIP217" s="290"/>
      <c r="HIQ217" s="351"/>
      <c r="HIR217" s="329"/>
      <c r="HIS217" s="240"/>
      <c r="HIT217" s="540"/>
      <c r="HIU217" s="291"/>
      <c r="HIV217" s="290"/>
      <c r="HIW217" s="351"/>
      <c r="HIX217" s="329"/>
      <c r="HIY217" s="240"/>
      <c r="HIZ217" s="540"/>
      <c r="HJA217" s="291"/>
      <c r="HJB217" s="290"/>
      <c r="HJC217" s="351"/>
      <c r="HJD217" s="329"/>
      <c r="HJE217" s="240"/>
      <c r="HJF217" s="540"/>
      <c r="HJG217" s="291"/>
      <c r="HJH217" s="290"/>
      <c r="HJI217" s="351"/>
      <c r="HJJ217" s="329"/>
      <c r="HJK217" s="240"/>
      <c r="HJL217" s="540"/>
      <c r="HJM217" s="291"/>
      <c r="HJN217" s="290"/>
      <c r="HJO217" s="351"/>
      <c r="HJP217" s="329"/>
      <c r="HJQ217" s="240"/>
      <c r="HJR217" s="540"/>
      <c r="HJS217" s="291"/>
      <c r="HJT217" s="290"/>
      <c r="HJU217" s="351"/>
      <c r="HJV217" s="329"/>
      <c r="HJW217" s="240"/>
      <c r="HJX217" s="540"/>
      <c r="HJY217" s="291"/>
      <c r="HJZ217" s="290"/>
      <c r="HKA217" s="351"/>
      <c r="HKB217" s="329"/>
      <c r="HKC217" s="240"/>
      <c r="HKD217" s="540"/>
      <c r="HKE217" s="291"/>
      <c r="HKF217" s="290"/>
      <c r="HKG217" s="351"/>
      <c r="HKH217" s="329"/>
      <c r="HKI217" s="240"/>
      <c r="HKJ217" s="540"/>
      <c r="HKK217" s="291"/>
      <c r="HKL217" s="290"/>
      <c r="HKM217" s="351"/>
      <c r="HKN217" s="329"/>
      <c r="HKO217" s="240"/>
      <c r="HKP217" s="540"/>
      <c r="HKQ217" s="291"/>
      <c r="HKR217" s="290"/>
      <c r="HKS217" s="351"/>
      <c r="HKT217" s="329"/>
      <c r="HKU217" s="240"/>
      <c r="HKV217" s="540"/>
      <c r="HKW217" s="291"/>
      <c r="HKX217" s="290"/>
      <c r="HKY217" s="351"/>
      <c r="HKZ217" s="329"/>
      <c r="HLA217" s="240"/>
      <c r="HLB217" s="540"/>
      <c r="HLC217" s="291"/>
      <c r="HLD217" s="290"/>
      <c r="HLE217" s="351"/>
      <c r="HLF217" s="329"/>
      <c r="HLG217" s="240"/>
      <c r="HLH217" s="540"/>
      <c r="HLI217" s="291"/>
      <c r="HLJ217" s="290"/>
      <c r="HLK217" s="351"/>
      <c r="HLL217" s="329"/>
      <c r="HLM217" s="240"/>
      <c r="HLN217" s="540"/>
      <c r="HLO217" s="291"/>
      <c r="HLP217" s="290"/>
      <c r="HLQ217" s="351"/>
      <c r="HLR217" s="329"/>
      <c r="HLS217" s="240"/>
      <c r="HLT217" s="540"/>
      <c r="HLU217" s="291"/>
      <c r="HLV217" s="290"/>
      <c r="HLW217" s="351"/>
      <c r="HLX217" s="329"/>
      <c r="HLY217" s="240"/>
      <c r="HLZ217" s="540"/>
      <c r="HMA217" s="291"/>
      <c r="HMB217" s="290"/>
      <c r="HMC217" s="351"/>
      <c r="HMD217" s="329"/>
      <c r="HME217" s="240"/>
      <c r="HMF217" s="540"/>
      <c r="HMG217" s="291"/>
      <c r="HMH217" s="290"/>
      <c r="HMI217" s="351"/>
      <c r="HMJ217" s="329"/>
      <c r="HMK217" s="240"/>
      <c r="HML217" s="540"/>
      <c r="HMM217" s="291"/>
      <c r="HMN217" s="290"/>
      <c r="HMO217" s="351"/>
      <c r="HMP217" s="329"/>
      <c r="HMQ217" s="240"/>
      <c r="HMR217" s="540"/>
      <c r="HMS217" s="291"/>
      <c r="HMT217" s="290"/>
      <c r="HMU217" s="351"/>
      <c r="HMV217" s="329"/>
      <c r="HMW217" s="240"/>
      <c r="HMX217" s="540"/>
      <c r="HMY217" s="291"/>
      <c r="HMZ217" s="290"/>
      <c r="HNA217" s="351"/>
      <c r="HNB217" s="329"/>
      <c r="HNC217" s="240"/>
      <c r="HND217" s="540"/>
      <c r="HNE217" s="291"/>
      <c r="HNF217" s="290"/>
      <c r="HNG217" s="351"/>
      <c r="HNH217" s="329"/>
      <c r="HNI217" s="240"/>
      <c r="HNJ217" s="540"/>
      <c r="HNK217" s="291"/>
      <c r="HNL217" s="290"/>
      <c r="HNM217" s="351"/>
      <c r="HNN217" s="329"/>
      <c r="HNO217" s="240"/>
      <c r="HNP217" s="540"/>
      <c r="HNQ217" s="291"/>
      <c r="HNR217" s="290"/>
      <c r="HNS217" s="351"/>
      <c r="HNT217" s="329"/>
      <c r="HNU217" s="240"/>
      <c r="HNV217" s="540"/>
      <c r="HNW217" s="291"/>
      <c r="HNX217" s="290"/>
      <c r="HNY217" s="351"/>
      <c r="HNZ217" s="329"/>
      <c r="HOA217" s="240"/>
      <c r="HOB217" s="540"/>
      <c r="HOC217" s="291"/>
      <c r="HOD217" s="290"/>
      <c r="HOE217" s="351"/>
      <c r="HOF217" s="329"/>
      <c r="HOG217" s="240"/>
      <c r="HOH217" s="540"/>
      <c r="HOI217" s="291"/>
      <c r="HOJ217" s="290"/>
      <c r="HOK217" s="351"/>
      <c r="HOL217" s="329"/>
      <c r="HOM217" s="240"/>
      <c r="HON217" s="540"/>
      <c r="HOO217" s="291"/>
      <c r="HOP217" s="290"/>
      <c r="HOQ217" s="351"/>
      <c r="HOR217" s="329"/>
      <c r="HOS217" s="240"/>
      <c r="HOT217" s="540"/>
      <c r="HOU217" s="291"/>
      <c r="HOV217" s="290"/>
      <c r="HOW217" s="351"/>
      <c r="HOX217" s="329"/>
      <c r="HOY217" s="240"/>
      <c r="HOZ217" s="540"/>
      <c r="HPA217" s="291"/>
      <c r="HPB217" s="290"/>
      <c r="HPC217" s="351"/>
      <c r="HPD217" s="329"/>
      <c r="HPE217" s="240"/>
      <c r="HPF217" s="540"/>
      <c r="HPG217" s="291"/>
      <c r="HPH217" s="290"/>
      <c r="HPI217" s="351"/>
      <c r="HPJ217" s="329"/>
      <c r="HPK217" s="240"/>
      <c r="HPL217" s="540"/>
      <c r="HPM217" s="291"/>
      <c r="HPN217" s="290"/>
      <c r="HPO217" s="351"/>
      <c r="HPP217" s="329"/>
      <c r="HPQ217" s="240"/>
      <c r="HPR217" s="540"/>
      <c r="HPS217" s="291"/>
      <c r="HPT217" s="290"/>
      <c r="HPU217" s="351"/>
      <c r="HPV217" s="329"/>
      <c r="HPW217" s="240"/>
      <c r="HPX217" s="540"/>
      <c r="HPY217" s="291"/>
      <c r="HPZ217" s="290"/>
      <c r="HQA217" s="351"/>
      <c r="HQB217" s="329"/>
      <c r="HQC217" s="240"/>
      <c r="HQD217" s="540"/>
      <c r="HQE217" s="291"/>
      <c r="HQF217" s="290"/>
      <c r="HQG217" s="351"/>
      <c r="HQH217" s="329"/>
      <c r="HQI217" s="240"/>
      <c r="HQJ217" s="540"/>
      <c r="HQK217" s="291"/>
      <c r="HQL217" s="290"/>
      <c r="HQM217" s="351"/>
      <c r="HQN217" s="329"/>
      <c r="HQO217" s="240"/>
      <c r="HQP217" s="540"/>
      <c r="HQQ217" s="291"/>
      <c r="HQR217" s="290"/>
      <c r="HQS217" s="351"/>
      <c r="HQT217" s="329"/>
      <c r="HQU217" s="240"/>
      <c r="HQV217" s="540"/>
      <c r="HQW217" s="291"/>
      <c r="HQX217" s="290"/>
      <c r="HQY217" s="351"/>
      <c r="HQZ217" s="329"/>
      <c r="HRA217" s="240"/>
      <c r="HRB217" s="540"/>
      <c r="HRC217" s="291"/>
      <c r="HRD217" s="290"/>
      <c r="HRE217" s="351"/>
      <c r="HRF217" s="329"/>
      <c r="HRG217" s="240"/>
      <c r="HRH217" s="540"/>
      <c r="HRI217" s="291"/>
      <c r="HRJ217" s="290"/>
      <c r="HRK217" s="351"/>
      <c r="HRL217" s="329"/>
      <c r="HRM217" s="240"/>
      <c r="HRN217" s="540"/>
      <c r="HRO217" s="291"/>
      <c r="HRP217" s="290"/>
      <c r="HRQ217" s="351"/>
      <c r="HRR217" s="329"/>
      <c r="HRS217" s="240"/>
      <c r="HRT217" s="540"/>
      <c r="HRU217" s="291"/>
      <c r="HRV217" s="290"/>
      <c r="HRW217" s="351"/>
      <c r="HRX217" s="329"/>
      <c r="HRY217" s="240"/>
      <c r="HRZ217" s="540"/>
      <c r="HSA217" s="291"/>
      <c r="HSB217" s="290"/>
      <c r="HSC217" s="351"/>
      <c r="HSD217" s="329"/>
      <c r="HSE217" s="240"/>
      <c r="HSF217" s="540"/>
      <c r="HSG217" s="291"/>
      <c r="HSH217" s="290"/>
      <c r="HSI217" s="351"/>
      <c r="HSJ217" s="329"/>
      <c r="HSK217" s="240"/>
      <c r="HSL217" s="540"/>
      <c r="HSM217" s="291"/>
      <c r="HSN217" s="290"/>
      <c r="HSO217" s="351"/>
      <c r="HSP217" s="329"/>
      <c r="HSQ217" s="240"/>
      <c r="HSR217" s="540"/>
      <c r="HSS217" s="291"/>
      <c r="HST217" s="290"/>
      <c r="HSU217" s="351"/>
      <c r="HSV217" s="329"/>
      <c r="HSW217" s="240"/>
      <c r="HSX217" s="540"/>
      <c r="HSY217" s="291"/>
      <c r="HSZ217" s="290"/>
      <c r="HTA217" s="351"/>
      <c r="HTB217" s="329"/>
      <c r="HTC217" s="240"/>
      <c r="HTD217" s="540"/>
      <c r="HTE217" s="291"/>
      <c r="HTF217" s="290"/>
      <c r="HTG217" s="351"/>
      <c r="HTH217" s="329"/>
      <c r="HTI217" s="240"/>
      <c r="HTJ217" s="540"/>
      <c r="HTK217" s="291"/>
      <c r="HTL217" s="290"/>
      <c r="HTM217" s="351"/>
      <c r="HTN217" s="329"/>
      <c r="HTO217" s="240"/>
      <c r="HTP217" s="540"/>
      <c r="HTQ217" s="291"/>
      <c r="HTR217" s="290"/>
      <c r="HTS217" s="351"/>
      <c r="HTT217" s="329"/>
      <c r="HTU217" s="240"/>
      <c r="HTV217" s="540"/>
      <c r="HTW217" s="291"/>
      <c r="HTX217" s="290"/>
      <c r="HTY217" s="351"/>
      <c r="HTZ217" s="329"/>
      <c r="HUA217" s="240"/>
      <c r="HUB217" s="540"/>
      <c r="HUC217" s="291"/>
      <c r="HUD217" s="290"/>
      <c r="HUE217" s="351"/>
      <c r="HUF217" s="329"/>
      <c r="HUG217" s="240"/>
      <c r="HUH217" s="540"/>
      <c r="HUI217" s="291"/>
      <c r="HUJ217" s="290"/>
      <c r="HUK217" s="351"/>
      <c r="HUL217" s="329"/>
      <c r="HUM217" s="240"/>
      <c r="HUN217" s="540"/>
      <c r="HUO217" s="291"/>
      <c r="HUP217" s="290"/>
      <c r="HUQ217" s="351"/>
      <c r="HUR217" s="329"/>
      <c r="HUS217" s="240"/>
      <c r="HUT217" s="540"/>
      <c r="HUU217" s="291"/>
      <c r="HUV217" s="290"/>
      <c r="HUW217" s="351"/>
      <c r="HUX217" s="329"/>
      <c r="HUY217" s="240"/>
      <c r="HUZ217" s="540"/>
      <c r="HVA217" s="291"/>
      <c r="HVB217" s="290"/>
      <c r="HVC217" s="351"/>
      <c r="HVD217" s="329"/>
      <c r="HVE217" s="240"/>
      <c r="HVF217" s="540"/>
      <c r="HVG217" s="291"/>
      <c r="HVH217" s="290"/>
      <c r="HVI217" s="351"/>
      <c r="HVJ217" s="329"/>
      <c r="HVK217" s="240"/>
      <c r="HVL217" s="540"/>
      <c r="HVM217" s="291"/>
      <c r="HVN217" s="290"/>
      <c r="HVO217" s="351"/>
      <c r="HVP217" s="329"/>
      <c r="HVQ217" s="240"/>
      <c r="HVR217" s="540"/>
      <c r="HVS217" s="291"/>
      <c r="HVT217" s="290"/>
      <c r="HVU217" s="351"/>
      <c r="HVV217" s="329"/>
      <c r="HVW217" s="240"/>
      <c r="HVX217" s="540"/>
      <c r="HVY217" s="291"/>
      <c r="HVZ217" s="290"/>
      <c r="HWA217" s="351"/>
      <c r="HWB217" s="329"/>
      <c r="HWC217" s="240"/>
      <c r="HWD217" s="540"/>
      <c r="HWE217" s="291"/>
      <c r="HWF217" s="290"/>
      <c r="HWG217" s="351"/>
      <c r="HWH217" s="329"/>
      <c r="HWI217" s="240"/>
      <c r="HWJ217" s="540"/>
      <c r="HWK217" s="291"/>
      <c r="HWL217" s="290"/>
      <c r="HWM217" s="351"/>
      <c r="HWN217" s="329"/>
      <c r="HWO217" s="240"/>
      <c r="HWP217" s="540"/>
      <c r="HWQ217" s="291"/>
      <c r="HWR217" s="290"/>
      <c r="HWS217" s="351"/>
      <c r="HWT217" s="329"/>
      <c r="HWU217" s="240"/>
      <c r="HWV217" s="540"/>
      <c r="HWW217" s="291"/>
      <c r="HWX217" s="290"/>
      <c r="HWY217" s="351"/>
      <c r="HWZ217" s="329"/>
      <c r="HXA217" s="240"/>
      <c r="HXB217" s="540"/>
      <c r="HXC217" s="291"/>
      <c r="HXD217" s="290"/>
      <c r="HXE217" s="351"/>
      <c r="HXF217" s="329"/>
      <c r="HXG217" s="240"/>
      <c r="HXH217" s="540"/>
      <c r="HXI217" s="291"/>
      <c r="HXJ217" s="290"/>
      <c r="HXK217" s="351"/>
      <c r="HXL217" s="329"/>
      <c r="HXM217" s="240"/>
      <c r="HXN217" s="540"/>
      <c r="HXO217" s="291"/>
      <c r="HXP217" s="290"/>
      <c r="HXQ217" s="351"/>
      <c r="HXR217" s="329"/>
      <c r="HXS217" s="240"/>
      <c r="HXT217" s="540"/>
      <c r="HXU217" s="291"/>
      <c r="HXV217" s="290"/>
      <c r="HXW217" s="351"/>
      <c r="HXX217" s="329"/>
      <c r="HXY217" s="240"/>
      <c r="HXZ217" s="540"/>
      <c r="HYA217" s="291"/>
      <c r="HYB217" s="290"/>
      <c r="HYC217" s="351"/>
      <c r="HYD217" s="329"/>
      <c r="HYE217" s="240"/>
      <c r="HYF217" s="540"/>
      <c r="HYG217" s="291"/>
      <c r="HYH217" s="290"/>
      <c r="HYI217" s="351"/>
      <c r="HYJ217" s="329"/>
      <c r="HYK217" s="240"/>
      <c r="HYL217" s="540"/>
      <c r="HYM217" s="291"/>
      <c r="HYN217" s="290"/>
      <c r="HYO217" s="351"/>
      <c r="HYP217" s="329"/>
      <c r="HYQ217" s="240"/>
      <c r="HYR217" s="540"/>
      <c r="HYS217" s="291"/>
      <c r="HYT217" s="290"/>
      <c r="HYU217" s="351"/>
      <c r="HYV217" s="329"/>
      <c r="HYW217" s="240"/>
      <c r="HYX217" s="540"/>
      <c r="HYY217" s="291"/>
      <c r="HYZ217" s="290"/>
      <c r="HZA217" s="351"/>
      <c r="HZB217" s="329"/>
      <c r="HZC217" s="240"/>
      <c r="HZD217" s="540"/>
      <c r="HZE217" s="291"/>
      <c r="HZF217" s="290"/>
      <c r="HZG217" s="351"/>
      <c r="HZH217" s="329"/>
      <c r="HZI217" s="240"/>
      <c r="HZJ217" s="540"/>
      <c r="HZK217" s="291"/>
      <c r="HZL217" s="290"/>
      <c r="HZM217" s="351"/>
      <c r="HZN217" s="329"/>
      <c r="HZO217" s="240"/>
      <c r="HZP217" s="540"/>
      <c r="HZQ217" s="291"/>
      <c r="HZR217" s="290"/>
      <c r="HZS217" s="351"/>
      <c r="HZT217" s="329"/>
      <c r="HZU217" s="240"/>
      <c r="HZV217" s="540"/>
      <c r="HZW217" s="291"/>
      <c r="HZX217" s="290"/>
      <c r="HZY217" s="351"/>
      <c r="HZZ217" s="329"/>
      <c r="IAA217" s="240"/>
      <c r="IAB217" s="540"/>
      <c r="IAC217" s="291"/>
      <c r="IAD217" s="290"/>
      <c r="IAE217" s="351"/>
      <c r="IAF217" s="329"/>
      <c r="IAG217" s="240"/>
      <c r="IAH217" s="540"/>
      <c r="IAI217" s="291"/>
      <c r="IAJ217" s="290"/>
      <c r="IAK217" s="351"/>
      <c r="IAL217" s="329"/>
      <c r="IAM217" s="240"/>
      <c r="IAN217" s="540"/>
      <c r="IAO217" s="291"/>
      <c r="IAP217" s="290"/>
      <c r="IAQ217" s="351"/>
      <c r="IAR217" s="329"/>
      <c r="IAS217" s="240"/>
      <c r="IAT217" s="540"/>
      <c r="IAU217" s="291"/>
      <c r="IAV217" s="290"/>
      <c r="IAW217" s="351"/>
      <c r="IAX217" s="329"/>
      <c r="IAY217" s="240"/>
      <c r="IAZ217" s="540"/>
      <c r="IBA217" s="291"/>
      <c r="IBB217" s="290"/>
      <c r="IBC217" s="351"/>
      <c r="IBD217" s="329"/>
      <c r="IBE217" s="240"/>
      <c r="IBF217" s="540"/>
      <c r="IBG217" s="291"/>
      <c r="IBH217" s="290"/>
      <c r="IBI217" s="351"/>
      <c r="IBJ217" s="329"/>
      <c r="IBK217" s="240"/>
      <c r="IBL217" s="540"/>
      <c r="IBM217" s="291"/>
      <c r="IBN217" s="290"/>
      <c r="IBO217" s="351"/>
      <c r="IBP217" s="329"/>
      <c r="IBQ217" s="240"/>
      <c r="IBR217" s="540"/>
      <c r="IBS217" s="291"/>
      <c r="IBT217" s="290"/>
      <c r="IBU217" s="351"/>
      <c r="IBV217" s="329"/>
      <c r="IBW217" s="240"/>
      <c r="IBX217" s="540"/>
      <c r="IBY217" s="291"/>
      <c r="IBZ217" s="290"/>
      <c r="ICA217" s="351"/>
      <c r="ICB217" s="329"/>
      <c r="ICC217" s="240"/>
      <c r="ICD217" s="540"/>
      <c r="ICE217" s="291"/>
      <c r="ICF217" s="290"/>
      <c r="ICG217" s="351"/>
      <c r="ICH217" s="329"/>
      <c r="ICI217" s="240"/>
      <c r="ICJ217" s="540"/>
      <c r="ICK217" s="291"/>
      <c r="ICL217" s="290"/>
      <c r="ICM217" s="351"/>
      <c r="ICN217" s="329"/>
      <c r="ICO217" s="240"/>
      <c r="ICP217" s="540"/>
      <c r="ICQ217" s="291"/>
      <c r="ICR217" s="290"/>
      <c r="ICS217" s="351"/>
      <c r="ICT217" s="329"/>
      <c r="ICU217" s="240"/>
      <c r="ICV217" s="540"/>
      <c r="ICW217" s="291"/>
      <c r="ICX217" s="290"/>
      <c r="ICY217" s="351"/>
      <c r="ICZ217" s="329"/>
      <c r="IDA217" s="240"/>
      <c r="IDB217" s="540"/>
      <c r="IDC217" s="291"/>
      <c r="IDD217" s="290"/>
      <c r="IDE217" s="351"/>
      <c r="IDF217" s="329"/>
      <c r="IDG217" s="240"/>
      <c r="IDH217" s="540"/>
      <c r="IDI217" s="291"/>
      <c r="IDJ217" s="290"/>
      <c r="IDK217" s="351"/>
      <c r="IDL217" s="329"/>
      <c r="IDM217" s="240"/>
      <c r="IDN217" s="540"/>
      <c r="IDO217" s="291"/>
      <c r="IDP217" s="290"/>
      <c r="IDQ217" s="351"/>
      <c r="IDR217" s="329"/>
      <c r="IDS217" s="240"/>
      <c r="IDT217" s="540"/>
      <c r="IDU217" s="291"/>
      <c r="IDV217" s="290"/>
      <c r="IDW217" s="351"/>
      <c r="IDX217" s="329"/>
      <c r="IDY217" s="240"/>
      <c r="IDZ217" s="540"/>
      <c r="IEA217" s="291"/>
      <c r="IEB217" s="290"/>
      <c r="IEC217" s="351"/>
      <c r="IED217" s="329"/>
      <c r="IEE217" s="240"/>
      <c r="IEF217" s="540"/>
      <c r="IEG217" s="291"/>
      <c r="IEH217" s="290"/>
      <c r="IEI217" s="351"/>
      <c r="IEJ217" s="329"/>
      <c r="IEK217" s="240"/>
      <c r="IEL217" s="540"/>
      <c r="IEM217" s="291"/>
      <c r="IEN217" s="290"/>
      <c r="IEO217" s="351"/>
      <c r="IEP217" s="329"/>
      <c r="IEQ217" s="240"/>
      <c r="IER217" s="540"/>
      <c r="IES217" s="291"/>
      <c r="IET217" s="290"/>
      <c r="IEU217" s="351"/>
      <c r="IEV217" s="329"/>
      <c r="IEW217" s="240"/>
      <c r="IEX217" s="540"/>
      <c r="IEY217" s="291"/>
      <c r="IEZ217" s="290"/>
      <c r="IFA217" s="351"/>
      <c r="IFB217" s="329"/>
      <c r="IFC217" s="240"/>
      <c r="IFD217" s="540"/>
      <c r="IFE217" s="291"/>
      <c r="IFF217" s="290"/>
      <c r="IFG217" s="351"/>
      <c r="IFH217" s="329"/>
      <c r="IFI217" s="240"/>
      <c r="IFJ217" s="540"/>
      <c r="IFK217" s="291"/>
      <c r="IFL217" s="290"/>
      <c r="IFM217" s="351"/>
      <c r="IFN217" s="329"/>
      <c r="IFO217" s="240"/>
      <c r="IFP217" s="540"/>
      <c r="IFQ217" s="291"/>
      <c r="IFR217" s="290"/>
      <c r="IFS217" s="351"/>
      <c r="IFT217" s="329"/>
      <c r="IFU217" s="240"/>
      <c r="IFV217" s="540"/>
      <c r="IFW217" s="291"/>
      <c r="IFX217" s="290"/>
      <c r="IFY217" s="351"/>
      <c r="IFZ217" s="329"/>
      <c r="IGA217" s="240"/>
      <c r="IGB217" s="540"/>
      <c r="IGC217" s="291"/>
      <c r="IGD217" s="290"/>
      <c r="IGE217" s="351"/>
      <c r="IGF217" s="329"/>
      <c r="IGG217" s="240"/>
      <c r="IGH217" s="540"/>
      <c r="IGI217" s="291"/>
      <c r="IGJ217" s="290"/>
      <c r="IGK217" s="351"/>
      <c r="IGL217" s="329"/>
      <c r="IGM217" s="240"/>
      <c r="IGN217" s="540"/>
      <c r="IGO217" s="291"/>
      <c r="IGP217" s="290"/>
      <c r="IGQ217" s="351"/>
      <c r="IGR217" s="329"/>
      <c r="IGS217" s="240"/>
      <c r="IGT217" s="540"/>
      <c r="IGU217" s="291"/>
      <c r="IGV217" s="290"/>
      <c r="IGW217" s="351"/>
      <c r="IGX217" s="329"/>
      <c r="IGY217" s="240"/>
      <c r="IGZ217" s="540"/>
      <c r="IHA217" s="291"/>
      <c r="IHB217" s="290"/>
      <c r="IHC217" s="351"/>
      <c r="IHD217" s="329"/>
      <c r="IHE217" s="240"/>
      <c r="IHF217" s="540"/>
      <c r="IHG217" s="291"/>
      <c r="IHH217" s="290"/>
      <c r="IHI217" s="351"/>
      <c r="IHJ217" s="329"/>
      <c r="IHK217" s="240"/>
      <c r="IHL217" s="540"/>
      <c r="IHM217" s="291"/>
      <c r="IHN217" s="290"/>
      <c r="IHO217" s="351"/>
      <c r="IHP217" s="329"/>
      <c r="IHQ217" s="240"/>
      <c r="IHR217" s="540"/>
      <c r="IHS217" s="291"/>
      <c r="IHT217" s="290"/>
      <c r="IHU217" s="351"/>
      <c r="IHV217" s="329"/>
      <c r="IHW217" s="240"/>
      <c r="IHX217" s="540"/>
      <c r="IHY217" s="291"/>
      <c r="IHZ217" s="290"/>
      <c r="IIA217" s="351"/>
      <c r="IIB217" s="329"/>
      <c r="IIC217" s="240"/>
      <c r="IID217" s="540"/>
      <c r="IIE217" s="291"/>
      <c r="IIF217" s="290"/>
      <c r="IIG217" s="351"/>
      <c r="IIH217" s="329"/>
      <c r="III217" s="240"/>
      <c r="IIJ217" s="540"/>
      <c r="IIK217" s="291"/>
      <c r="IIL217" s="290"/>
      <c r="IIM217" s="351"/>
      <c r="IIN217" s="329"/>
      <c r="IIO217" s="240"/>
      <c r="IIP217" s="540"/>
      <c r="IIQ217" s="291"/>
      <c r="IIR217" s="290"/>
      <c r="IIS217" s="351"/>
      <c r="IIT217" s="329"/>
      <c r="IIU217" s="240"/>
      <c r="IIV217" s="540"/>
      <c r="IIW217" s="291"/>
      <c r="IIX217" s="290"/>
      <c r="IIY217" s="351"/>
      <c r="IIZ217" s="329"/>
      <c r="IJA217" s="240"/>
      <c r="IJB217" s="540"/>
      <c r="IJC217" s="291"/>
      <c r="IJD217" s="290"/>
      <c r="IJE217" s="351"/>
      <c r="IJF217" s="329"/>
      <c r="IJG217" s="240"/>
      <c r="IJH217" s="540"/>
      <c r="IJI217" s="291"/>
      <c r="IJJ217" s="290"/>
      <c r="IJK217" s="351"/>
      <c r="IJL217" s="329"/>
      <c r="IJM217" s="240"/>
      <c r="IJN217" s="540"/>
      <c r="IJO217" s="291"/>
      <c r="IJP217" s="290"/>
      <c r="IJQ217" s="351"/>
      <c r="IJR217" s="329"/>
      <c r="IJS217" s="240"/>
      <c r="IJT217" s="540"/>
      <c r="IJU217" s="291"/>
      <c r="IJV217" s="290"/>
      <c r="IJW217" s="351"/>
      <c r="IJX217" s="329"/>
      <c r="IJY217" s="240"/>
      <c r="IJZ217" s="540"/>
      <c r="IKA217" s="291"/>
      <c r="IKB217" s="290"/>
      <c r="IKC217" s="351"/>
      <c r="IKD217" s="329"/>
      <c r="IKE217" s="240"/>
      <c r="IKF217" s="540"/>
      <c r="IKG217" s="291"/>
      <c r="IKH217" s="290"/>
      <c r="IKI217" s="351"/>
      <c r="IKJ217" s="329"/>
      <c r="IKK217" s="240"/>
      <c r="IKL217" s="540"/>
      <c r="IKM217" s="291"/>
      <c r="IKN217" s="290"/>
      <c r="IKO217" s="351"/>
      <c r="IKP217" s="329"/>
      <c r="IKQ217" s="240"/>
      <c r="IKR217" s="540"/>
      <c r="IKS217" s="291"/>
      <c r="IKT217" s="290"/>
      <c r="IKU217" s="351"/>
      <c r="IKV217" s="329"/>
      <c r="IKW217" s="240"/>
      <c r="IKX217" s="540"/>
      <c r="IKY217" s="291"/>
      <c r="IKZ217" s="290"/>
      <c r="ILA217" s="351"/>
      <c r="ILB217" s="329"/>
      <c r="ILC217" s="240"/>
      <c r="ILD217" s="540"/>
      <c r="ILE217" s="291"/>
      <c r="ILF217" s="290"/>
      <c r="ILG217" s="351"/>
      <c r="ILH217" s="329"/>
      <c r="ILI217" s="240"/>
      <c r="ILJ217" s="540"/>
      <c r="ILK217" s="291"/>
      <c r="ILL217" s="290"/>
      <c r="ILM217" s="351"/>
      <c r="ILN217" s="329"/>
      <c r="ILO217" s="240"/>
      <c r="ILP217" s="540"/>
      <c r="ILQ217" s="291"/>
      <c r="ILR217" s="290"/>
      <c r="ILS217" s="351"/>
      <c r="ILT217" s="329"/>
      <c r="ILU217" s="240"/>
      <c r="ILV217" s="540"/>
      <c r="ILW217" s="291"/>
      <c r="ILX217" s="290"/>
      <c r="ILY217" s="351"/>
      <c r="ILZ217" s="329"/>
      <c r="IMA217" s="240"/>
      <c r="IMB217" s="540"/>
      <c r="IMC217" s="291"/>
      <c r="IMD217" s="290"/>
      <c r="IME217" s="351"/>
      <c r="IMF217" s="329"/>
      <c r="IMG217" s="240"/>
      <c r="IMH217" s="540"/>
      <c r="IMI217" s="291"/>
      <c r="IMJ217" s="290"/>
      <c r="IMK217" s="351"/>
      <c r="IML217" s="329"/>
      <c r="IMM217" s="240"/>
      <c r="IMN217" s="540"/>
      <c r="IMO217" s="291"/>
      <c r="IMP217" s="290"/>
      <c r="IMQ217" s="351"/>
      <c r="IMR217" s="329"/>
      <c r="IMS217" s="240"/>
      <c r="IMT217" s="540"/>
      <c r="IMU217" s="291"/>
      <c r="IMV217" s="290"/>
      <c r="IMW217" s="351"/>
      <c r="IMX217" s="329"/>
      <c r="IMY217" s="240"/>
      <c r="IMZ217" s="540"/>
      <c r="INA217" s="291"/>
      <c r="INB217" s="290"/>
      <c r="INC217" s="351"/>
      <c r="IND217" s="329"/>
      <c r="INE217" s="240"/>
      <c r="INF217" s="540"/>
      <c r="ING217" s="291"/>
      <c r="INH217" s="290"/>
      <c r="INI217" s="351"/>
      <c r="INJ217" s="329"/>
      <c r="INK217" s="240"/>
      <c r="INL217" s="540"/>
      <c r="INM217" s="291"/>
      <c r="INN217" s="290"/>
      <c r="INO217" s="351"/>
      <c r="INP217" s="329"/>
      <c r="INQ217" s="240"/>
      <c r="INR217" s="540"/>
      <c r="INS217" s="291"/>
      <c r="INT217" s="290"/>
      <c r="INU217" s="351"/>
      <c r="INV217" s="329"/>
      <c r="INW217" s="240"/>
      <c r="INX217" s="540"/>
      <c r="INY217" s="291"/>
      <c r="INZ217" s="290"/>
      <c r="IOA217" s="351"/>
      <c r="IOB217" s="329"/>
      <c r="IOC217" s="240"/>
      <c r="IOD217" s="540"/>
      <c r="IOE217" s="291"/>
      <c r="IOF217" s="290"/>
      <c r="IOG217" s="351"/>
      <c r="IOH217" s="329"/>
      <c r="IOI217" s="240"/>
      <c r="IOJ217" s="540"/>
      <c r="IOK217" s="291"/>
      <c r="IOL217" s="290"/>
      <c r="IOM217" s="351"/>
      <c r="ION217" s="329"/>
      <c r="IOO217" s="240"/>
      <c r="IOP217" s="540"/>
      <c r="IOQ217" s="291"/>
      <c r="IOR217" s="290"/>
      <c r="IOS217" s="351"/>
      <c r="IOT217" s="329"/>
      <c r="IOU217" s="240"/>
      <c r="IOV217" s="540"/>
      <c r="IOW217" s="291"/>
      <c r="IOX217" s="290"/>
      <c r="IOY217" s="351"/>
      <c r="IOZ217" s="329"/>
      <c r="IPA217" s="240"/>
      <c r="IPB217" s="540"/>
      <c r="IPC217" s="291"/>
      <c r="IPD217" s="290"/>
      <c r="IPE217" s="351"/>
      <c r="IPF217" s="329"/>
      <c r="IPG217" s="240"/>
      <c r="IPH217" s="540"/>
      <c r="IPI217" s="291"/>
      <c r="IPJ217" s="290"/>
      <c r="IPK217" s="351"/>
      <c r="IPL217" s="329"/>
      <c r="IPM217" s="240"/>
      <c r="IPN217" s="540"/>
      <c r="IPO217" s="291"/>
      <c r="IPP217" s="290"/>
      <c r="IPQ217" s="351"/>
      <c r="IPR217" s="329"/>
      <c r="IPS217" s="240"/>
      <c r="IPT217" s="540"/>
      <c r="IPU217" s="291"/>
      <c r="IPV217" s="290"/>
      <c r="IPW217" s="351"/>
      <c r="IPX217" s="329"/>
      <c r="IPY217" s="240"/>
      <c r="IPZ217" s="540"/>
      <c r="IQA217" s="291"/>
      <c r="IQB217" s="290"/>
      <c r="IQC217" s="351"/>
      <c r="IQD217" s="329"/>
      <c r="IQE217" s="240"/>
      <c r="IQF217" s="540"/>
      <c r="IQG217" s="291"/>
      <c r="IQH217" s="290"/>
      <c r="IQI217" s="351"/>
      <c r="IQJ217" s="329"/>
      <c r="IQK217" s="240"/>
      <c r="IQL217" s="540"/>
      <c r="IQM217" s="291"/>
      <c r="IQN217" s="290"/>
      <c r="IQO217" s="351"/>
      <c r="IQP217" s="329"/>
      <c r="IQQ217" s="240"/>
      <c r="IQR217" s="540"/>
      <c r="IQS217" s="291"/>
      <c r="IQT217" s="290"/>
      <c r="IQU217" s="351"/>
      <c r="IQV217" s="329"/>
      <c r="IQW217" s="240"/>
      <c r="IQX217" s="540"/>
      <c r="IQY217" s="291"/>
      <c r="IQZ217" s="290"/>
      <c r="IRA217" s="351"/>
      <c r="IRB217" s="329"/>
      <c r="IRC217" s="240"/>
      <c r="IRD217" s="540"/>
      <c r="IRE217" s="291"/>
      <c r="IRF217" s="290"/>
      <c r="IRG217" s="351"/>
      <c r="IRH217" s="329"/>
      <c r="IRI217" s="240"/>
      <c r="IRJ217" s="540"/>
      <c r="IRK217" s="291"/>
      <c r="IRL217" s="290"/>
      <c r="IRM217" s="351"/>
      <c r="IRN217" s="329"/>
      <c r="IRO217" s="240"/>
      <c r="IRP217" s="540"/>
      <c r="IRQ217" s="291"/>
      <c r="IRR217" s="290"/>
      <c r="IRS217" s="351"/>
      <c r="IRT217" s="329"/>
      <c r="IRU217" s="240"/>
      <c r="IRV217" s="540"/>
      <c r="IRW217" s="291"/>
      <c r="IRX217" s="290"/>
      <c r="IRY217" s="351"/>
      <c r="IRZ217" s="329"/>
      <c r="ISA217" s="240"/>
      <c r="ISB217" s="540"/>
      <c r="ISC217" s="291"/>
      <c r="ISD217" s="290"/>
      <c r="ISE217" s="351"/>
      <c r="ISF217" s="329"/>
      <c r="ISG217" s="240"/>
      <c r="ISH217" s="540"/>
      <c r="ISI217" s="291"/>
      <c r="ISJ217" s="290"/>
      <c r="ISK217" s="351"/>
      <c r="ISL217" s="329"/>
      <c r="ISM217" s="240"/>
      <c r="ISN217" s="540"/>
      <c r="ISO217" s="291"/>
      <c r="ISP217" s="290"/>
      <c r="ISQ217" s="351"/>
      <c r="ISR217" s="329"/>
      <c r="ISS217" s="240"/>
      <c r="IST217" s="540"/>
      <c r="ISU217" s="291"/>
      <c r="ISV217" s="290"/>
      <c r="ISW217" s="351"/>
      <c r="ISX217" s="329"/>
      <c r="ISY217" s="240"/>
      <c r="ISZ217" s="540"/>
      <c r="ITA217" s="291"/>
      <c r="ITB217" s="290"/>
      <c r="ITC217" s="351"/>
      <c r="ITD217" s="329"/>
      <c r="ITE217" s="240"/>
      <c r="ITF217" s="540"/>
      <c r="ITG217" s="291"/>
      <c r="ITH217" s="290"/>
      <c r="ITI217" s="351"/>
      <c r="ITJ217" s="329"/>
      <c r="ITK217" s="240"/>
      <c r="ITL217" s="540"/>
      <c r="ITM217" s="291"/>
      <c r="ITN217" s="290"/>
      <c r="ITO217" s="351"/>
      <c r="ITP217" s="329"/>
      <c r="ITQ217" s="240"/>
      <c r="ITR217" s="540"/>
      <c r="ITS217" s="291"/>
      <c r="ITT217" s="290"/>
      <c r="ITU217" s="351"/>
      <c r="ITV217" s="329"/>
      <c r="ITW217" s="240"/>
      <c r="ITX217" s="540"/>
      <c r="ITY217" s="291"/>
      <c r="ITZ217" s="290"/>
      <c r="IUA217" s="351"/>
      <c r="IUB217" s="329"/>
      <c r="IUC217" s="240"/>
      <c r="IUD217" s="540"/>
      <c r="IUE217" s="291"/>
      <c r="IUF217" s="290"/>
      <c r="IUG217" s="351"/>
      <c r="IUH217" s="329"/>
      <c r="IUI217" s="240"/>
      <c r="IUJ217" s="540"/>
      <c r="IUK217" s="291"/>
      <c r="IUL217" s="290"/>
      <c r="IUM217" s="351"/>
      <c r="IUN217" s="329"/>
      <c r="IUO217" s="240"/>
      <c r="IUP217" s="540"/>
      <c r="IUQ217" s="291"/>
      <c r="IUR217" s="290"/>
      <c r="IUS217" s="351"/>
      <c r="IUT217" s="329"/>
      <c r="IUU217" s="240"/>
      <c r="IUV217" s="540"/>
      <c r="IUW217" s="291"/>
      <c r="IUX217" s="290"/>
      <c r="IUY217" s="351"/>
      <c r="IUZ217" s="329"/>
      <c r="IVA217" s="240"/>
      <c r="IVB217" s="540"/>
      <c r="IVC217" s="291"/>
      <c r="IVD217" s="290"/>
      <c r="IVE217" s="351"/>
      <c r="IVF217" s="329"/>
      <c r="IVG217" s="240"/>
      <c r="IVH217" s="540"/>
      <c r="IVI217" s="291"/>
      <c r="IVJ217" s="290"/>
      <c r="IVK217" s="351"/>
      <c r="IVL217" s="329"/>
      <c r="IVM217" s="240"/>
      <c r="IVN217" s="540"/>
      <c r="IVO217" s="291"/>
      <c r="IVP217" s="290"/>
      <c r="IVQ217" s="351"/>
      <c r="IVR217" s="329"/>
      <c r="IVS217" s="240"/>
      <c r="IVT217" s="540"/>
      <c r="IVU217" s="291"/>
      <c r="IVV217" s="290"/>
      <c r="IVW217" s="351"/>
      <c r="IVX217" s="329"/>
      <c r="IVY217" s="240"/>
      <c r="IVZ217" s="540"/>
      <c r="IWA217" s="291"/>
      <c r="IWB217" s="290"/>
      <c r="IWC217" s="351"/>
      <c r="IWD217" s="329"/>
      <c r="IWE217" s="240"/>
      <c r="IWF217" s="540"/>
      <c r="IWG217" s="291"/>
      <c r="IWH217" s="290"/>
      <c r="IWI217" s="351"/>
      <c r="IWJ217" s="329"/>
      <c r="IWK217" s="240"/>
      <c r="IWL217" s="540"/>
      <c r="IWM217" s="291"/>
      <c r="IWN217" s="290"/>
      <c r="IWO217" s="351"/>
      <c r="IWP217" s="329"/>
      <c r="IWQ217" s="240"/>
      <c r="IWR217" s="540"/>
      <c r="IWS217" s="291"/>
      <c r="IWT217" s="290"/>
      <c r="IWU217" s="351"/>
      <c r="IWV217" s="329"/>
      <c r="IWW217" s="240"/>
      <c r="IWX217" s="540"/>
      <c r="IWY217" s="291"/>
      <c r="IWZ217" s="290"/>
      <c r="IXA217" s="351"/>
      <c r="IXB217" s="329"/>
      <c r="IXC217" s="240"/>
      <c r="IXD217" s="540"/>
      <c r="IXE217" s="291"/>
      <c r="IXF217" s="290"/>
      <c r="IXG217" s="351"/>
      <c r="IXH217" s="329"/>
      <c r="IXI217" s="240"/>
      <c r="IXJ217" s="540"/>
      <c r="IXK217" s="291"/>
      <c r="IXL217" s="290"/>
      <c r="IXM217" s="351"/>
      <c r="IXN217" s="329"/>
      <c r="IXO217" s="240"/>
      <c r="IXP217" s="540"/>
      <c r="IXQ217" s="291"/>
      <c r="IXR217" s="290"/>
      <c r="IXS217" s="351"/>
      <c r="IXT217" s="329"/>
      <c r="IXU217" s="240"/>
      <c r="IXV217" s="540"/>
      <c r="IXW217" s="291"/>
      <c r="IXX217" s="290"/>
      <c r="IXY217" s="351"/>
      <c r="IXZ217" s="329"/>
      <c r="IYA217" s="240"/>
      <c r="IYB217" s="540"/>
      <c r="IYC217" s="291"/>
      <c r="IYD217" s="290"/>
      <c r="IYE217" s="351"/>
      <c r="IYF217" s="329"/>
      <c r="IYG217" s="240"/>
      <c r="IYH217" s="540"/>
      <c r="IYI217" s="291"/>
      <c r="IYJ217" s="290"/>
      <c r="IYK217" s="351"/>
      <c r="IYL217" s="329"/>
      <c r="IYM217" s="240"/>
      <c r="IYN217" s="540"/>
      <c r="IYO217" s="291"/>
      <c r="IYP217" s="290"/>
      <c r="IYQ217" s="351"/>
      <c r="IYR217" s="329"/>
      <c r="IYS217" s="240"/>
      <c r="IYT217" s="540"/>
      <c r="IYU217" s="291"/>
      <c r="IYV217" s="290"/>
      <c r="IYW217" s="351"/>
      <c r="IYX217" s="329"/>
      <c r="IYY217" s="240"/>
      <c r="IYZ217" s="540"/>
      <c r="IZA217" s="291"/>
      <c r="IZB217" s="290"/>
      <c r="IZC217" s="351"/>
      <c r="IZD217" s="329"/>
      <c r="IZE217" s="240"/>
      <c r="IZF217" s="540"/>
      <c r="IZG217" s="291"/>
      <c r="IZH217" s="290"/>
      <c r="IZI217" s="351"/>
      <c r="IZJ217" s="329"/>
      <c r="IZK217" s="240"/>
      <c r="IZL217" s="540"/>
      <c r="IZM217" s="291"/>
      <c r="IZN217" s="290"/>
      <c r="IZO217" s="351"/>
      <c r="IZP217" s="329"/>
      <c r="IZQ217" s="240"/>
      <c r="IZR217" s="540"/>
      <c r="IZS217" s="291"/>
      <c r="IZT217" s="290"/>
      <c r="IZU217" s="351"/>
      <c r="IZV217" s="329"/>
      <c r="IZW217" s="240"/>
      <c r="IZX217" s="540"/>
      <c r="IZY217" s="291"/>
      <c r="IZZ217" s="290"/>
      <c r="JAA217" s="351"/>
      <c r="JAB217" s="329"/>
      <c r="JAC217" s="240"/>
      <c r="JAD217" s="540"/>
      <c r="JAE217" s="291"/>
      <c r="JAF217" s="290"/>
      <c r="JAG217" s="351"/>
      <c r="JAH217" s="329"/>
      <c r="JAI217" s="240"/>
      <c r="JAJ217" s="540"/>
      <c r="JAK217" s="291"/>
      <c r="JAL217" s="290"/>
      <c r="JAM217" s="351"/>
      <c r="JAN217" s="329"/>
      <c r="JAO217" s="240"/>
      <c r="JAP217" s="540"/>
      <c r="JAQ217" s="291"/>
      <c r="JAR217" s="290"/>
      <c r="JAS217" s="351"/>
      <c r="JAT217" s="329"/>
      <c r="JAU217" s="240"/>
      <c r="JAV217" s="540"/>
      <c r="JAW217" s="291"/>
      <c r="JAX217" s="290"/>
      <c r="JAY217" s="351"/>
      <c r="JAZ217" s="329"/>
      <c r="JBA217" s="240"/>
      <c r="JBB217" s="540"/>
      <c r="JBC217" s="291"/>
      <c r="JBD217" s="290"/>
      <c r="JBE217" s="351"/>
      <c r="JBF217" s="329"/>
      <c r="JBG217" s="240"/>
      <c r="JBH217" s="540"/>
      <c r="JBI217" s="291"/>
      <c r="JBJ217" s="290"/>
      <c r="JBK217" s="351"/>
      <c r="JBL217" s="329"/>
      <c r="JBM217" s="240"/>
      <c r="JBN217" s="540"/>
      <c r="JBO217" s="291"/>
      <c r="JBP217" s="290"/>
      <c r="JBQ217" s="351"/>
      <c r="JBR217" s="329"/>
      <c r="JBS217" s="240"/>
      <c r="JBT217" s="540"/>
      <c r="JBU217" s="291"/>
      <c r="JBV217" s="290"/>
      <c r="JBW217" s="351"/>
      <c r="JBX217" s="329"/>
      <c r="JBY217" s="240"/>
      <c r="JBZ217" s="540"/>
      <c r="JCA217" s="291"/>
      <c r="JCB217" s="290"/>
      <c r="JCC217" s="351"/>
      <c r="JCD217" s="329"/>
      <c r="JCE217" s="240"/>
      <c r="JCF217" s="540"/>
      <c r="JCG217" s="291"/>
      <c r="JCH217" s="290"/>
      <c r="JCI217" s="351"/>
      <c r="JCJ217" s="329"/>
      <c r="JCK217" s="240"/>
      <c r="JCL217" s="540"/>
      <c r="JCM217" s="291"/>
      <c r="JCN217" s="290"/>
      <c r="JCO217" s="351"/>
      <c r="JCP217" s="329"/>
      <c r="JCQ217" s="240"/>
      <c r="JCR217" s="540"/>
      <c r="JCS217" s="291"/>
      <c r="JCT217" s="290"/>
      <c r="JCU217" s="351"/>
      <c r="JCV217" s="329"/>
      <c r="JCW217" s="240"/>
      <c r="JCX217" s="540"/>
      <c r="JCY217" s="291"/>
      <c r="JCZ217" s="290"/>
      <c r="JDA217" s="351"/>
      <c r="JDB217" s="329"/>
      <c r="JDC217" s="240"/>
      <c r="JDD217" s="540"/>
      <c r="JDE217" s="291"/>
      <c r="JDF217" s="290"/>
      <c r="JDG217" s="351"/>
      <c r="JDH217" s="329"/>
      <c r="JDI217" s="240"/>
      <c r="JDJ217" s="540"/>
      <c r="JDK217" s="291"/>
      <c r="JDL217" s="290"/>
      <c r="JDM217" s="351"/>
      <c r="JDN217" s="329"/>
      <c r="JDO217" s="240"/>
      <c r="JDP217" s="540"/>
      <c r="JDQ217" s="291"/>
      <c r="JDR217" s="290"/>
      <c r="JDS217" s="351"/>
      <c r="JDT217" s="329"/>
      <c r="JDU217" s="240"/>
      <c r="JDV217" s="540"/>
      <c r="JDW217" s="291"/>
      <c r="JDX217" s="290"/>
      <c r="JDY217" s="351"/>
      <c r="JDZ217" s="329"/>
      <c r="JEA217" s="240"/>
      <c r="JEB217" s="540"/>
      <c r="JEC217" s="291"/>
      <c r="JED217" s="290"/>
      <c r="JEE217" s="351"/>
      <c r="JEF217" s="329"/>
      <c r="JEG217" s="240"/>
      <c r="JEH217" s="540"/>
      <c r="JEI217" s="291"/>
      <c r="JEJ217" s="290"/>
      <c r="JEK217" s="351"/>
      <c r="JEL217" s="329"/>
      <c r="JEM217" s="240"/>
      <c r="JEN217" s="540"/>
      <c r="JEO217" s="291"/>
      <c r="JEP217" s="290"/>
      <c r="JEQ217" s="351"/>
      <c r="JER217" s="329"/>
      <c r="JES217" s="240"/>
      <c r="JET217" s="540"/>
      <c r="JEU217" s="291"/>
      <c r="JEV217" s="290"/>
      <c r="JEW217" s="351"/>
      <c r="JEX217" s="329"/>
      <c r="JEY217" s="240"/>
      <c r="JEZ217" s="540"/>
      <c r="JFA217" s="291"/>
      <c r="JFB217" s="290"/>
      <c r="JFC217" s="351"/>
      <c r="JFD217" s="329"/>
      <c r="JFE217" s="240"/>
      <c r="JFF217" s="540"/>
      <c r="JFG217" s="291"/>
      <c r="JFH217" s="290"/>
      <c r="JFI217" s="351"/>
      <c r="JFJ217" s="329"/>
      <c r="JFK217" s="240"/>
      <c r="JFL217" s="540"/>
      <c r="JFM217" s="291"/>
      <c r="JFN217" s="290"/>
      <c r="JFO217" s="351"/>
      <c r="JFP217" s="329"/>
      <c r="JFQ217" s="240"/>
      <c r="JFR217" s="540"/>
      <c r="JFS217" s="291"/>
      <c r="JFT217" s="290"/>
      <c r="JFU217" s="351"/>
      <c r="JFV217" s="329"/>
      <c r="JFW217" s="240"/>
      <c r="JFX217" s="540"/>
      <c r="JFY217" s="291"/>
      <c r="JFZ217" s="290"/>
      <c r="JGA217" s="351"/>
      <c r="JGB217" s="329"/>
      <c r="JGC217" s="240"/>
      <c r="JGD217" s="540"/>
      <c r="JGE217" s="291"/>
      <c r="JGF217" s="290"/>
      <c r="JGG217" s="351"/>
      <c r="JGH217" s="329"/>
      <c r="JGI217" s="240"/>
      <c r="JGJ217" s="540"/>
      <c r="JGK217" s="291"/>
      <c r="JGL217" s="290"/>
      <c r="JGM217" s="351"/>
      <c r="JGN217" s="329"/>
      <c r="JGO217" s="240"/>
      <c r="JGP217" s="540"/>
      <c r="JGQ217" s="291"/>
      <c r="JGR217" s="290"/>
      <c r="JGS217" s="351"/>
      <c r="JGT217" s="329"/>
      <c r="JGU217" s="240"/>
      <c r="JGV217" s="540"/>
      <c r="JGW217" s="291"/>
      <c r="JGX217" s="290"/>
      <c r="JGY217" s="351"/>
      <c r="JGZ217" s="329"/>
      <c r="JHA217" s="240"/>
      <c r="JHB217" s="540"/>
      <c r="JHC217" s="291"/>
      <c r="JHD217" s="290"/>
      <c r="JHE217" s="351"/>
      <c r="JHF217" s="329"/>
      <c r="JHG217" s="240"/>
      <c r="JHH217" s="540"/>
      <c r="JHI217" s="291"/>
      <c r="JHJ217" s="290"/>
      <c r="JHK217" s="351"/>
      <c r="JHL217" s="329"/>
      <c r="JHM217" s="240"/>
      <c r="JHN217" s="540"/>
      <c r="JHO217" s="291"/>
      <c r="JHP217" s="290"/>
      <c r="JHQ217" s="351"/>
      <c r="JHR217" s="329"/>
      <c r="JHS217" s="240"/>
      <c r="JHT217" s="540"/>
      <c r="JHU217" s="291"/>
      <c r="JHV217" s="290"/>
      <c r="JHW217" s="351"/>
      <c r="JHX217" s="329"/>
      <c r="JHY217" s="240"/>
      <c r="JHZ217" s="540"/>
      <c r="JIA217" s="291"/>
      <c r="JIB217" s="290"/>
      <c r="JIC217" s="351"/>
      <c r="JID217" s="329"/>
      <c r="JIE217" s="240"/>
      <c r="JIF217" s="540"/>
      <c r="JIG217" s="291"/>
      <c r="JIH217" s="290"/>
      <c r="JII217" s="351"/>
      <c r="JIJ217" s="329"/>
      <c r="JIK217" s="240"/>
      <c r="JIL217" s="540"/>
      <c r="JIM217" s="291"/>
      <c r="JIN217" s="290"/>
      <c r="JIO217" s="351"/>
      <c r="JIP217" s="329"/>
      <c r="JIQ217" s="240"/>
      <c r="JIR217" s="540"/>
      <c r="JIS217" s="291"/>
      <c r="JIT217" s="290"/>
      <c r="JIU217" s="351"/>
      <c r="JIV217" s="329"/>
      <c r="JIW217" s="240"/>
      <c r="JIX217" s="540"/>
      <c r="JIY217" s="291"/>
      <c r="JIZ217" s="290"/>
      <c r="JJA217" s="351"/>
      <c r="JJB217" s="329"/>
      <c r="JJC217" s="240"/>
      <c r="JJD217" s="540"/>
      <c r="JJE217" s="291"/>
      <c r="JJF217" s="290"/>
      <c r="JJG217" s="351"/>
      <c r="JJH217" s="329"/>
      <c r="JJI217" s="240"/>
      <c r="JJJ217" s="540"/>
      <c r="JJK217" s="291"/>
      <c r="JJL217" s="290"/>
      <c r="JJM217" s="351"/>
      <c r="JJN217" s="329"/>
      <c r="JJO217" s="240"/>
      <c r="JJP217" s="540"/>
      <c r="JJQ217" s="291"/>
      <c r="JJR217" s="290"/>
      <c r="JJS217" s="351"/>
      <c r="JJT217" s="329"/>
      <c r="JJU217" s="240"/>
      <c r="JJV217" s="540"/>
      <c r="JJW217" s="291"/>
      <c r="JJX217" s="290"/>
      <c r="JJY217" s="351"/>
      <c r="JJZ217" s="329"/>
      <c r="JKA217" s="240"/>
      <c r="JKB217" s="540"/>
      <c r="JKC217" s="291"/>
      <c r="JKD217" s="290"/>
      <c r="JKE217" s="351"/>
      <c r="JKF217" s="329"/>
      <c r="JKG217" s="240"/>
      <c r="JKH217" s="540"/>
      <c r="JKI217" s="291"/>
      <c r="JKJ217" s="290"/>
      <c r="JKK217" s="351"/>
      <c r="JKL217" s="329"/>
      <c r="JKM217" s="240"/>
      <c r="JKN217" s="540"/>
      <c r="JKO217" s="291"/>
      <c r="JKP217" s="290"/>
      <c r="JKQ217" s="351"/>
      <c r="JKR217" s="329"/>
      <c r="JKS217" s="240"/>
      <c r="JKT217" s="540"/>
      <c r="JKU217" s="291"/>
      <c r="JKV217" s="290"/>
      <c r="JKW217" s="351"/>
      <c r="JKX217" s="329"/>
      <c r="JKY217" s="240"/>
      <c r="JKZ217" s="540"/>
      <c r="JLA217" s="291"/>
      <c r="JLB217" s="290"/>
      <c r="JLC217" s="351"/>
      <c r="JLD217" s="329"/>
      <c r="JLE217" s="240"/>
      <c r="JLF217" s="540"/>
      <c r="JLG217" s="291"/>
      <c r="JLH217" s="290"/>
      <c r="JLI217" s="351"/>
      <c r="JLJ217" s="329"/>
      <c r="JLK217" s="240"/>
      <c r="JLL217" s="540"/>
      <c r="JLM217" s="291"/>
      <c r="JLN217" s="290"/>
      <c r="JLO217" s="351"/>
      <c r="JLP217" s="329"/>
      <c r="JLQ217" s="240"/>
      <c r="JLR217" s="540"/>
      <c r="JLS217" s="291"/>
      <c r="JLT217" s="290"/>
      <c r="JLU217" s="351"/>
      <c r="JLV217" s="329"/>
      <c r="JLW217" s="240"/>
      <c r="JLX217" s="540"/>
      <c r="JLY217" s="291"/>
      <c r="JLZ217" s="290"/>
      <c r="JMA217" s="351"/>
      <c r="JMB217" s="329"/>
      <c r="JMC217" s="240"/>
      <c r="JMD217" s="540"/>
      <c r="JME217" s="291"/>
      <c r="JMF217" s="290"/>
      <c r="JMG217" s="351"/>
      <c r="JMH217" s="329"/>
      <c r="JMI217" s="240"/>
      <c r="JMJ217" s="540"/>
      <c r="JMK217" s="291"/>
      <c r="JML217" s="290"/>
      <c r="JMM217" s="351"/>
      <c r="JMN217" s="329"/>
      <c r="JMO217" s="240"/>
      <c r="JMP217" s="540"/>
      <c r="JMQ217" s="291"/>
      <c r="JMR217" s="290"/>
      <c r="JMS217" s="351"/>
      <c r="JMT217" s="329"/>
      <c r="JMU217" s="240"/>
      <c r="JMV217" s="540"/>
      <c r="JMW217" s="291"/>
      <c r="JMX217" s="290"/>
      <c r="JMY217" s="351"/>
      <c r="JMZ217" s="329"/>
      <c r="JNA217" s="240"/>
      <c r="JNB217" s="540"/>
      <c r="JNC217" s="291"/>
      <c r="JND217" s="290"/>
      <c r="JNE217" s="351"/>
      <c r="JNF217" s="329"/>
      <c r="JNG217" s="240"/>
      <c r="JNH217" s="540"/>
      <c r="JNI217" s="291"/>
      <c r="JNJ217" s="290"/>
      <c r="JNK217" s="351"/>
      <c r="JNL217" s="329"/>
      <c r="JNM217" s="240"/>
      <c r="JNN217" s="540"/>
      <c r="JNO217" s="291"/>
      <c r="JNP217" s="290"/>
      <c r="JNQ217" s="351"/>
      <c r="JNR217" s="329"/>
      <c r="JNS217" s="240"/>
      <c r="JNT217" s="540"/>
      <c r="JNU217" s="291"/>
      <c r="JNV217" s="290"/>
      <c r="JNW217" s="351"/>
      <c r="JNX217" s="329"/>
      <c r="JNY217" s="240"/>
      <c r="JNZ217" s="540"/>
      <c r="JOA217" s="291"/>
      <c r="JOB217" s="290"/>
      <c r="JOC217" s="351"/>
      <c r="JOD217" s="329"/>
      <c r="JOE217" s="240"/>
      <c r="JOF217" s="540"/>
      <c r="JOG217" s="291"/>
      <c r="JOH217" s="290"/>
      <c r="JOI217" s="351"/>
      <c r="JOJ217" s="329"/>
      <c r="JOK217" s="240"/>
      <c r="JOL217" s="540"/>
      <c r="JOM217" s="291"/>
      <c r="JON217" s="290"/>
      <c r="JOO217" s="351"/>
      <c r="JOP217" s="329"/>
      <c r="JOQ217" s="240"/>
      <c r="JOR217" s="540"/>
      <c r="JOS217" s="291"/>
      <c r="JOT217" s="290"/>
      <c r="JOU217" s="351"/>
      <c r="JOV217" s="329"/>
      <c r="JOW217" s="240"/>
      <c r="JOX217" s="540"/>
      <c r="JOY217" s="291"/>
      <c r="JOZ217" s="290"/>
      <c r="JPA217" s="351"/>
      <c r="JPB217" s="329"/>
      <c r="JPC217" s="240"/>
      <c r="JPD217" s="540"/>
      <c r="JPE217" s="291"/>
      <c r="JPF217" s="290"/>
      <c r="JPG217" s="351"/>
      <c r="JPH217" s="329"/>
      <c r="JPI217" s="240"/>
      <c r="JPJ217" s="540"/>
      <c r="JPK217" s="291"/>
      <c r="JPL217" s="290"/>
      <c r="JPM217" s="351"/>
      <c r="JPN217" s="329"/>
      <c r="JPO217" s="240"/>
      <c r="JPP217" s="540"/>
      <c r="JPQ217" s="291"/>
      <c r="JPR217" s="290"/>
      <c r="JPS217" s="351"/>
      <c r="JPT217" s="329"/>
      <c r="JPU217" s="240"/>
      <c r="JPV217" s="540"/>
      <c r="JPW217" s="291"/>
      <c r="JPX217" s="290"/>
      <c r="JPY217" s="351"/>
      <c r="JPZ217" s="329"/>
      <c r="JQA217" s="240"/>
      <c r="JQB217" s="540"/>
      <c r="JQC217" s="291"/>
      <c r="JQD217" s="290"/>
      <c r="JQE217" s="351"/>
      <c r="JQF217" s="329"/>
      <c r="JQG217" s="240"/>
      <c r="JQH217" s="540"/>
      <c r="JQI217" s="291"/>
      <c r="JQJ217" s="290"/>
      <c r="JQK217" s="351"/>
      <c r="JQL217" s="329"/>
      <c r="JQM217" s="240"/>
      <c r="JQN217" s="540"/>
      <c r="JQO217" s="291"/>
      <c r="JQP217" s="290"/>
      <c r="JQQ217" s="351"/>
      <c r="JQR217" s="329"/>
      <c r="JQS217" s="240"/>
      <c r="JQT217" s="540"/>
      <c r="JQU217" s="291"/>
      <c r="JQV217" s="290"/>
      <c r="JQW217" s="351"/>
      <c r="JQX217" s="329"/>
      <c r="JQY217" s="240"/>
      <c r="JQZ217" s="540"/>
      <c r="JRA217" s="291"/>
      <c r="JRB217" s="290"/>
      <c r="JRC217" s="351"/>
      <c r="JRD217" s="329"/>
      <c r="JRE217" s="240"/>
      <c r="JRF217" s="540"/>
      <c r="JRG217" s="291"/>
      <c r="JRH217" s="290"/>
      <c r="JRI217" s="351"/>
      <c r="JRJ217" s="329"/>
      <c r="JRK217" s="240"/>
      <c r="JRL217" s="540"/>
      <c r="JRM217" s="291"/>
      <c r="JRN217" s="290"/>
      <c r="JRO217" s="351"/>
      <c r="JRP217" s="329"/>
      <c r="JRQ217" s="240"/>
      <c r="JRR217" s="540"/>
      <c r="JRS217" s="291"/>
      <c r="JRT217" s="290"/>
      <c r="JRU217" s="351"/>
      <c r="JRV217" s="329"/>
      <c r="JRW217" s="240"/>
      <c r="JRX217" s="540"/>
      <c r="JRY217" s="291"/>
      <c r="JRZ217" s="290"/>
      <c r="JSA217" s="351"/>
      <c r="JSB217" s="329"/>
      <c r="JSC217" s="240"/>
      <c r="JSD217" s="540"/>
      <c r="JSE217" s="291"/>
      <c r="JSF217" s="290"/>
      <c r="JSG217" s="351"/>
      <c r="JSH217" s="329"/>
      <c r="JSI217" s="240"/>
      <c r="JSJ217" s="540"/>
      <c r="JSK217" s="291"/>
      <c r="JSL217" s="290"/>
      <c r="JSM217" s="351"/>
      <c r="JSN217" s="329"/>
      <c r="JSO217" s="240"/>
      <c r="JSP217" s="540"/>
      <c r="JSQ217" s="291"/>
      <c r="JSR217" s="290"/>
      <c r="JSS217" s="351"/>
      <c r="JST217" s="329"/>
      <c r="JSU217" s="240"/>
      <c r="JSV217" s="540"/>
      <c r="JSW217" s="291"/>
      <c r="JSX217" s="290"/>
      <c r="JSY217" s="351"/>
      <c r="JSZ217" s="329"/>
      <c r="JTA217" s="240"/>
      <c r="JTB217" s="540"/>
      <c r="JTC217" s="291"/>
      <c r="JTD217" s="290"/>
      <c r="JTE217" s="351"/>
      <c r="JTF217" s="329"/>
      <c r="JTG217" s="240"/>
      <c r="JTH217" s="540"/>
      <c r="JTI217" s="291"/>
      <c r="JTJ217" s="290"/>
      <c r="JTK217" s="351"/>
      <c r="JTL217" s="329"/>
      <c r="JTM217" s="240"/>
      <c r="JTN217" s="540"/>
      <c r="JTO217" s="291"/>
      <c r="JTP217" s="290"/>
      <c r="JTQ217" s="351"/>
      <c r="JTR217" s="329"/>
      <c r="JTS217" s="240"/>
      <c r="JTT217" s="540"/>
      <c r="JTU217" s="291"/>
      <c r="JTV217" s="290"/>
      <c r="JTW217" s="351"/>
      <c r="JTX217" s="329"/>
      <c r="JTY217" s="240"/>
      <c r="JTZ217" s="540"/>
      <c r="JUA217" s="291"/>
      <c r="JUB217" s="290"/>
      <c r="JUC217" s="351"/>
      <c r="JUD217" s="329"/>
      <c r="JUE217" s="240"/>
      <c r="JUF217" s="540"/>
      <c r="JUG217" s="291"/>
      <c r="JUH217" s="290"/>
      <c r="JUI217" s="351"/>
      <c r="JUJ217" s="329"/>
      <c r="JUK217" s="240"/>
      <c r="JUL217" s="540"/>
      <c r="JUM217" s="291"/>
      <c r="JUN217" s="290"/>
      <c r="JUO217" s="351"/>
      <c r="JUP217" s="329"/>
      <c r="JUQ217" s="240"/>
      <c r="JUR217" s="540"/>
      <c r="JUS217" s="291"/>
      <c r="JUT217" s="290"/>
      <c r="JUU217" s="351"/>
      <c r="JUV217" s="329"/>
      <c r="JUW217" s="240"/>
      <c r="JUX217" s="540"/>
      <c r="JUY217" s="291"/>
      <c r="JUZ217" s="290"/>
      <c r="JVA217" s="351"/>
      <c r="JVB217" s="329"/>
      <c r="JVC217" s="240"/>
      <c r="JVD217" s="540"/>
      <c r="JVE217" s="291"/>
      <c r="JVF217" s="290"/>
      <c r="JVG217" s="351"/>
      <c r="JVH217" s="329"/>
      <c r="JVI217" s="240"/>
      <c r="JVJ217" s="540"/>
      <c r="JVK217" s="291"/>
      <c r="JVL217" s="290"/>
      <c r="JVM217" s="351"/>
      <c r="JVN217" s="329"/>
      <c r="JVO217" s="240"/>
      <c r="JVP217" s="540"/>
      <c r="JVQ217" s="291"/>
      <c r="JVR217" s="290"/>
      <c r="JVS217" s="351"/>
      <c r="JVT217" s="329"/>
      <c r="JVU217" s="240"/>
      <c r="JVV217" s="540"/>
      <c r="JVW217" s="291"/>
      <c r="JVX217" s="290"/>
      <c r="JVY217" s="351"/>
      <c r="JVZ217" s="329"/>
      <c r="JWA217" s="240"/>
      <c r="JWB217" s="540"/>
      <c r="JWC217" s="291"/>
      <c r="JWD217" s="290"/>
      <c r="JWE217" s="351"/>
      <c r="JWF217" s="329"/>
      <c r="JWG217" s="240"/>
      <c r="JWH217" s="540"/>
      <c r="JWI217" s="291"/>
      <c r="JWJ217" s="290"/>
      <c r="JWK217" s="351"/>
      <c r="JWL217" s="329"/>
      <c r="JWM217" s="240"/>
      <c r="JWN217" s="540"/>
      <c r="JWO217" s="291"/>
      <c r="JWP217" s="290"/>
      <c r="JWQ217" s="351"/>
      <c r="JWR217" s="329"/>
      <c r="JWS217" s="240"/>
      <c r="JWT217" s="540"/>
      <c r="JWU217" s="291"/>
      <c r="JWV217" s="290"/>
      <c r="JWW217" s="351"/>
      <c r="JWX217" s="329"/>
      <c r="JWY217" s="240"/>
      <c r="JWZ217" s="540"/>
      <c r="JXA217" s="291"/>
      <c r="JXB217" s="290"/>
      <c r="JXC217" s="351"/>
      <c r="JXD217" s="329"/>
      <c r="JXE217" s="240"/>
      <c r="JXF217" s="540"/>
      <c r="JXG217" s="291"/>
      <c r="JXH217" s="290"/>
      <c r="JXI217" s="351"/>
      <c r="JXJ217" s="329"/>
      <c r="JXK217" s="240"/>
      <c r="JXL217" s="540"/>
      <c r="JXM217" s="291"/>
      <c r="JXN217" s="290"/>
      <c r="JXO217" s="351"/>
      <c r="JXP217" s="329"/>
      <c r="JXQ217" s="240"/>
      <c r="JXR217" s="540"/>
      <c r="JXS217" s="291"/>
      <c r="JXT217" s="290"/>
      <c r="JXU217" s="351"/>
      <c r="JXV217" s="329"/>
      <c r="JXW217" s="240"/>
      <c r="JXX217" s="540"/>
      <c r="JXY217" s="291"/>
      <c r="JXZ217" s="290"/>
      <c r="JYA217" s="351"/>
      <c r="JYB217" s="329"/>
      <c r="JYC217" s="240"/>
      <c r="JYD217" s="540"/>
      <c r="JYE217" s="291"/>
      <c r="JYF217" s="290"/>
      <c r="JYG217" s="351"/>
      <c r="JYH217" s="329"/>
      <c r="JYI217" s="240"/>
      <c r="JYJ217" s="540"/>
      <c r="JYK217" s="291"/>
      <c r="JYL217" s="290"/>
      <c r="JYM217" s="351"/>
      <c r="JYN217" s="329"/>
      <c r="JYO217" s="240"/>
      <c r="JYP217" s="540"/>
      <c r="JYQ217" s="291"/>
      <c r="JYR217" s="290"/>
      <c r="JYS217" s="351"/>
      <c r="JYT217" s="329"/>
      <c r="JYU217" s="240"/>
      <c r="JYV217" s="540"/>
      <c r="JYW217" s="291"/>
      <c r="JYX217" s="290"/>
      <c r="JYY217" s="351"/>
      <c r="JYZ217" s="329"/>
      <c r="JZA217" s="240"/>
      <c r="JZB217" s="540"/>
      <c r="JZC217" s="291"/>
      <c r="JZD217" s="290"/>
      <c r="JZE217" s="351"/>
      <c r="JZF217" s="329"/>
      <c r="JZG217" s="240"/>
      <c r="JZH217" s="540"/>
      <c r="JZI217" s="291"/>
      <c r="JZJ217" s="290"/>
      <c r="JZK217" s="351"/>
      <c r="JZL217" s="329"/>
      <c r="JZM217" s="240"/>
      <c r="JZN217" s="540"/>
      <c r="JZO217" s="291"/>
      <c r="JZP217" s="290"/>
      <c r="JZQ217" s="351"/>
      <c r="JZR217" s="329"/>
      <c r="JZS217" s="240"/>
      <c r="JZT217" s="540"/>
      <c r="JZU217" s="291"/>
      <c r="JZV217" s="290"/>
      <c r="JZW217" s="351"/>
      <c r="JZX217" s="329"/>
      <c r="JZY217" s="240"/>
      <c r="JZZ217" s="540"/>
      <c r="KAA217" s="291"/>
      <c r="KAB217" s="290"/>
      <c r="KAC217" s="351"/>
      <c r="KAD217" s="329"/>
      <c r="KAE217" s="240"/>
      <c r="KAF217" s="540"/>
      <c r="KAG217" s="291"/>
      <c r="KAH217" s="290"/>
      <c r="KAI217" s="351"/>
      <c r="KAJ217" s="329"/>
      <c r="KAK217" s="240"/>
      <c r="KAL217" s="540"/>
      <c r="KAM217" s="291"/>
      <c r="KAN217" s="290"/>
      <c r="KAO217" s="351"/>
      <c r="KAP217" s="329"/>
      <c r="KAQ217" s="240"/>
      <c r="KAR217" s="540"/>
      <c r="KAS217" s="291"/>
      <c r="KAT217" s="290"/>
      <c r="KAU217" s="351"/>
      <c r="KAV217" s="329"/>
      <c r="KAW217" s="240"/>
      <c r="KAX217" s="540"/>
      <c r="KAY217" s="291"/>
      <c r="KAZ217" s="290"/>
      <c r="KBA217" s="351"/>
      <c r="KBB217" s="329"/>
      <c r="KBC217" s="240"/>
      <c r="KBD217" s="540"/>
      <c r="KBE217" s="291"/>
      <c r="KBF217" s="290"/>
      <c r="KBG217" s="351"/>
      <c r="KBH217" s="329"/>
      <c r="KBI217" s="240"/>
      <c r="KBJ217" s="540"/>
      <c r="KBK217" s="291"/>
      <c r="KBL217" s="290"/>
      <c r="KBM217" s="351"/>
      <c r="KBN217" s="329"/>
      <c r="KBO217" s="240"/>
      <c r="KBP217" s="540"/>
      <c r="KBQ217" s="291"/>
      <c r="KBR217" s="290"/>
      <c r="KBS217" s="351"/>
      <c r="KBT217" s="329"/>
      <c r="KBU217" s="240"/>
      <c r="KBV217" s="540"/>
      <c r="KBW217" s="291"/>
      <c r="KBX217" s="290"/>
      <c r="KBY217" s="351"/>
      <c r="KBZ217" s="329"/>
      <c r="KCA217" s="240"/>
      <c r="KCB217" s="540"/>
      <c r="KCC217" s="291"/>
      <c r="KCD217" s="290"/>
      <c r="KCE217" s="351"/>
      <c r="KCF217" s="329"/>
      <c r="KCG217" s="240"/>
      <c r="KCH217" s="540"/>
      <c r="KCI217" s="291"/>
      <c r="KCJ217" s="290"/>
      <c r="KCK217" s="351"/>
      <c r="KCL217" s="329"/>
      <c r="KCM217" s="240"/>
      <c r="KCN217" s="540"/>
      <c r="KCO217" s="291"/>
      <c r="KCP217" s="290"/>
      <c r="KCQ217" s="351"/>
      <c r="KCR217" s="329"/>
      <c r="KCS217" s="240"/>
      <c r="KCT217" s="540"/>
      <c r="KCU217" s="291"/>
      <c r="KCV217" s="290"/>
      <c r="KCW217" s="351"/>
      <c r="KCX217" s="329"/>
      <c r="KCY217" s="240"/>
      <c r="KCZ217" s="540"/>
      <c r="KDA217" s="291"/>
      <c r="KDB217" s="290"/>
      <c r="KDC217" s="351"/>
      <c r="KDD217" s="329"/>
      <c r="KDE217" s="240"/>
      <c r="KDF217" s="540"/>
      <c r="KDG217" s="291"/>
      <c r="KDH217" s="290"/>
      <c r="KDI217" s="351"/>
      <c r="KDJ217" s="329"/>
      <c r="KDK217" s="240"/>
      <c r="KDL217" s="540"/>
      <c r="KDM217" s="291"/>
      <c r="KDN217" s="290"/>
      <c r="KDO217" s="351"/>
      <c r="KDP217" s="329"/>
      <c r="KDQ217" s="240"/>
      <c r="KDR217" s="540"/>
      <c r="KDS217" s="291"/>
      <c r="KDT217" s="290"/>
      <c r="KDU217" s="351"/>
      <c r="KDV217" s="329"/>
      <c r="KDW217" s="240"/>
      <c r="KDX217" s="540"/>
      <c r="KDY217" s="291"/>
      <c r="KDZ217" s="290"/>
      <c r="KEA217" s="351"/>
      <c r="KEB217" s="329"/>
      <c r="KEC217" s="240"/>
      <c r="KED217" s="540"/>
      <c r="KEE217" s="291"/>
      <c r="KEF217" s="290"/>
      <c r="KEG217" s="351"/>
      <c r="KEH217" s="329"/>
      <c r="KEI217" s="240"/>
      <c r="KEJ217" s="540"/>
      <c r="KEK217" s="291"/>
      <c r="KEL217" s="290"/>
      <c r="KEM217" s="351"/>
      <c r="KEN217" s="329"/>
      <c r="KEO217" s="240"/>
      <c r="KEP217" s="540"/>
      <c r="KEQ217" s="291"/>
      <c r="KER217" s="290"/>
      <c r="KES217" s="351"/>
      <c r="KET217" s="329"/>
      <c r="KEU217" s="240"/>
      <c r="KEV217" s="540"/>
      <c r="KEW217" s="291"/>
      <c r="KEX217" s="290"/>
      <c r="KEY217" s="351"/>
      <c r="KEZ217" s="329"/>
      <c r="KFA217" s="240"/>
      <c r="KFB217" s="540"/>
      <c r="KFC217" s="291"/>
      <c r="KFD217" s="290"/>
      <c r="KFE217" s="351"/>
      <c r="KFF217" s="329"/>
      <c r="KFG217" s="240"/>
      <c r="KFH217" s="540"/>
      <c r="KFI217" s="291"/>
      <c r="KFJ217" s="290"/>
      <c r="KFK217" s="351"/>
      <c r="KFL217" s="329"/>
      <c r="KFM217" s="240"/>
      <c r="KFN217" s="540"/>
      <c r="KFO217" s="291"/>
      <c r="KFP217" s="290"/>
      <c r="KFQ217" s="351"/>
      <c r="KFR217" s="329"/>
      <c r="KFS217" s="240"/>
      <c r="KFT217" s="540"/>
      <c r="KFU217" s="291"/>
      <c r="KFV217" s="290"/>
      <c r="KFW217" s="351"/>
      <c r="KFX217" s="329"/>
      <c r="KFY217" s="240"/>
      <c r="KFZ217" s="540"/>
      <c r="KGA217" s="291"/>
      <c r="KGB217" s="290"/>
      <c r="KGC217" s="351"/>
      <c r="KGD217" s="329"/>
      <c r="KGE217" s="240"/>
      <c r="KGF217" s="540"/>
      <c r="KGG217" s="291"/>
      <c r="KGH217" s="290"/>
      <c r="KGI217" s="351"/>
      <c r="KGJ217" s="329"/>
      <c r="KGK217" s="240"/>
      <c r="KGL217" s="540"/>
      <c r="KGM217" s="291"/>
      <c r="KGN217" s="290"/>
      <c r="KGO217" s="351"/>
      <c r="KGP217" s="329"/>
      <c r="KGQ217" s="240"/>
      <c r="KGR217" s="540"/>
      <c r="KGS217" s="291"/>
      <c r="KGT217" s="290"/>
      <c r="KGU217" s="351"/>
      <c r="KGV217" s="329"/>
      <c r="KGW217" s="240"/>
      <c r="KGX217" s="540"/>
      <c r="KGY217" s="291"/>
      <c r="KGZ217" s="290"/>
      <c r="KHA217" s="351"/>
      <c r="KHB217" s="329"/>
      <c r="KHC217" s="240"/>
      <c r="KHD217" s="540"/>
      <c r="KHE217" s="291"/>
      <c r="KHF217" s="290"/>
      <c r="KHG217" s="351"/>
      <c r="KHH217" s="329"/>
      <c r="KHI217" s="240"/>
      <c r="KHJ217" s="540"/>
      <c r="KHK217" s="291"/>
      <c r="KHL217" s="290"/>
      <c r="KHM217" s="351"/>
      <c r="KHN217" s="329"/>
      <c r="KHO217" s="240"/>
      <c r="KHP217" s="540"/>
      <c r="KHQ217" s="291"/>
      <c r="KHR217" s="290"/>
      <c r="KHS217" s="351"/>
      <c r="KHT217" s="329"/>
      <c r="KHU217" s="240"/>
      <c r="KHV217" s="540"/>
      <c r="KHW217" s="291"/>
      <c r="KHX217" s="290"/>
      <c r="KHY217" s="351"/>
      <c r="KHZ217" s="329"/>
      <c r="KIA217" s="240"/>
      <c r="KIB217" s="540"/>
      <c r="KIC217" s="291"/>
      <c r="KID217" s="290"/>
      <c r="KIE217" s="351"/>
      <c r="KIF217" s="329"/>
      <c r="KIG217" s="240"/>
      <c r="KIH217" s="540"/>
      <c r="KII217" s="291"/>
      <c r="KIJ217" s="290"/>
      <c r="KIK217" s="351"/>
      <c r="KIL217" s="329"/>
      <c r="KIM217" s="240"/>
      <c r="KIN217" s="540"/>
      <c r="KIO217" s="291"/>
      <c r="KIP217" s="290"/>
      <c r="KIQ217" s="351"/>
      <c r="KIR217" s="329"/>
      <c r="KIS217" s="240"/>
      <c r="KIT217" s="540"/>
      <c r="KIU217" s="291"/>
      <c r="KIV217" s="290"/>
      <c r="KIW217" s="351"/>
      <c r="KIX217" s="329"/>
      <c r="KIY217" s="240"/>
      <c r="KIZ217" s="540"/>
      <c r="KJA217" s="291"/>
      <c r="KJB217" s="290"/>
      <c r="KJC217" s="351"/>
      <c r="KJD217" s="329"/>
      <c r="KJE217" s="240"/>
      <c r="KJF217" s="540"/>
      <c r="KJG217" s="291"/>
      <c r="KJH217" s="290"/>
      <c r="KJI217" s="351"/>
      <c r="KJJ217" s="329"/>
      <c r="KJK217" s="240"/>
      <c r="KJL217" s="540"/>
      <c r="KJM217" s="291"/>
      <c r="KJN217" s="290"/>
      <c r="KJO217" s="351"/>
      <c r="KJP217" s="329"/>
      <c r="KJQ217" s="240"/>
      <c r="KJR217" s="540"/>
      <c r="KJS217" s="291"/>
      <c r="KJT217" s="290"/>
      <c r="KJU217" s="351"/>
      <c r="KJV217" s="329"/>
      <c r="KJW217" s="240"/>
      <c r="KJX217" s="540"/>
      <c r="KJY217" s="291"/>
      <c r="KJZ217" s="290"/>
      <c r="KKA217" s="351"/>
      <c r="KKB217" s="329"/>
      <c r="KKC217" s="240"/>
      <c r="KKD217" s="540"/>
      <c r="KKE217" s="291"/>
      <c r="KKF217" s="290"/>
      <c r="KKG217" s="351"/>
      <c r="KKH217" s="329"/>
      <c r="KKI217" s="240"/>
      <c r="KKJ217" s="540"/>
      <c r="KKK217" s="291"/>
      <c r="KKL217" s="290"/>
      <c r="KKM217" s="351"/>
      <c r="KKN217" s="329"/>
      <c r="KKO217" s="240"/>
      <c r="KKP217" s="540"/>
      <c r="KKQ217" s="291"/>
      <c r="KKR217" s="290"/>
      <c r="KKS217" s="351"/>
      <c r="KKT217" s="329"/>
      <c r="KKU217" s="240"/>
      <c r="KKV217" s="540"/>
      <c r="KKW217" s="291"/>
      <c r="KKX217" s="290"/>
      <c r="KKY217" s="351"/>
      <c r="KKZ217" s="329"/>
      <c r="KLA217" s="240"/>
      <c r="KLB217" s="540"/>
      <c r="KLC217" s="291"/>
      <c r="KLD217" s="290"/>
      <c r="KLE217" s="351"/>
      <c r="KLF217" s="329"/>
      <c r="KLG217" s="240"/>
      <c r="KLH217" s="540"/>
      <c r="KLI217" s="291"/>
      <c r="KLJ217" s="290"/>
      <c r="KLK217" s="351"/>
      <c r="KLL217" s="329"/>
      <c r="KLM217" s="240"/>
      <c r="KLN217" s="540"/>
      <c r="KLO217" s="291"/>
      <c r="KLP217" s="290"/>
      <c r="KLQ217" s="351"/>
      <c r="KLR217" s="329"/>
      <c r="KLS217" s="240"/>
      <c r="KLT217" s="540"/>
      <c r="KLU217" s="291"/>
      <c r="KLV217" s="290"/>
      <c r="KLW217" s="351"/>
      <c r="KLX217" s="329"/>
      <c r="KLY217" s="240"/>
      <c r="KLZ217" s="540"/>
      <c r="KMA217" s="291"/>
      <c r="KMB217" s="290"/>
      <c r="KMC217" s="351"/>
      <c r="KMD217" s="329"/>
      <c r="KME217" s="240"/>
      <c r="KMF217" s="540"/>
      <c r="KMG217" s="291"/>
      <c r="KMH217" s="290"/>
      <c r="KMI217" s="351"/>
      <c r="KMJ217" s="329"/>
      <c r="KMK217" s="240"/>
      <c r="KML217" s="540"/>
      <c r="KMM217" s="291"/>
      <c r="KMN217" s="290"/>
      <c r="KMO217" s="351"/>
      <c r="KMP217" s="329"/>
      <c r="KMQ217" s="240"/>
      <c r="KMR217" s="540"/>
      <c r="KMS217" s="291"/>
      <c r="KMT217" s="290"/>
      <c r="KMU217" s="351"/>
      <c r="KMV217" s="329"/>
      <c r="KMW217" s="240"/>
      <c r="KMX217" s="540"/>
      <c r="KMY217" s="291"/>
      <c r="KMZ217" s="290"/>
      <c r="KNA217" s="351"/>
      <c r="KNB217" s="329"/>
      <c r="KNC217" s="240"/>
      <c r="KND217" s="540"/>
      <c r="KNE217" s="291"/>
      <c r="KNF217" s="290"/>
      <c r="KNG217" s="351"/>
      <c r="KNH217" s="329"/>
      <c r="KNI217" s="240"/>
      <c r="KNJ217" s="540"/>
      <c r="KNK217" s="291"/>
      <c r="KNL217" s="290"/>
      <c r="KNM217" s="351"/>
      <c r="KNN217" s="329"/>
      <c r="KNO217" s="240"/>
      <c r="KNP217" s="540"/>
      <c r="KNQ217" s="291"/>
      <c r="KNR217" s="290"/>
      <c r="KNS217" s="351"/>
      <c r="KNT217" s="329"/>
      <c r="KNU217" s="240"/>
      <c r="KNV217" s="540"/>
      <c r="KNW217" s="291"/>
      <c r="KNX217" s="290"/>
      <c r="KNY217" s="351"/>
      <c r="KNZ217" s="329"/>
      <c r="KOA217" s="240"/>
      <c r="KOB217" s="540"/>
      <c r="KOC217" s="291"/>
      <c r="KOD217" s="290"/>
      <c r="KOE217" s="351"/>
      <c r="KOF217" s="329"/>
      <c r="KOG217" s="240"/>
      <c r="KOH217" s="540"/>
      <c r="KOI217" s="291"/>
      <c r="KOJ217" s="290"/>
      <c r="KOK217" s="351"/>
      <c r="KOL217" s="329"/>
      <c r="KOM217" s="240"/>
      <c r="KON217" s="540"/>
      <c r="KOO217" s="291"/>
      <c r="KOP217" s="290"/>
      <c r="KOQ217" s="351"/>
      <c r="KOR217" s="329"/>
      <c r="KOS217" s="240"/>
      <c r="KOT217" s="540"/>
      <c r="KOU217" s="291"/>
      <c r="KOV217" s="290"/>
      <c r="KOW217" s="351"/>
      <c r="KOX217" s="329"/>
      <c r="KOY217" s="240"/>
      <c r="KOZ217" s="540"/>
      <c r="KPA217" s="291"/>
      <c r="KPB217" s="290"/>
      <c r="KPC217" s="351"/>
      <c r="KPD217" s="329"/>
      <c r="KPE217" s="240"/>
      <c r="KPF217" s="540"/>
      <c r="KPG217" s="291"/>
      <c r="KPH217" s="290"/>
      <c r="KPI217" s="351"/>
      <c r="KPJ217" s="329"/>
      <c r="KPK217" s="240"/>
      <c r="KPL217" s="540"/>
      <c r="KPM217" s="291"/>
      <c r="KPN217" s="290"/>
      <c r="KPO217" s="351"/>
      <c r="KPP217" s="329"/>
      <c r="KPQ217" s="240"/>
      <c r="KPR217" s="540"/>
      <c r="KPS217" s="291"/>
      <c r="KPT217" s="290"/>
      <c r="KPU217" s="351"/>
      <c r="KPV217" s="329"/>
      <c r="KPW217" s="240"/>
      <c r="KPX217" s="540"/>
      <c r="KPY217" s="291"/>
      <c r="KPZ217" s="290"/>
      <c r="KQA217" s="351"/>
      <c r="KQB217" s="329"/>
      <c r="KQC217" s="240"/>
      <c r="KQD217" s="540"/>
      <c r="KQE217" s="291"/>
      <c r="KQF217" s="290"/>
      <c r="KQG217" s="351"/>
      <c r="KQH217" s="329"/>
      <c r="KQI217" s="240"/>
      <c r="KQJ217" s="540"/>
      <c r="KQK217" s="291"/>
      <c r="KQL217" s="290"/>
      <c r="KQM217" s="351"/>
      <c r="KQN217" s="329"/>
      <c r="KQO217" s="240"/>
      <c r="KQP217" s="540"/>
      <c r="KQQ217" s="291"/>
      <c r="KQR217" s="290"/>
      <c r="KQS217" s="351"/>
      <c r="KQT217" s="329"/>
      <c r="KQU217" s="240"/>
      <c r="KQV217" s="540"/>
      <c r="KQW217" s="291"/>
      <c r="KQX217" s="290"/>
      <c r="KQY217" s="351"/>
      <c r="KQZ217" s="329"/>
      <c r="KRA217" s="240"/>
      <c r="KRB217" s="540"/>
      <c r="KRC217" s="291"/>
      <c r="KRD217" s="290"/>
      <c r="KRE217" s="351"/>
      <c r="KRF217" s="329"/>
      <c r="KRG217" s="240"/>
      <c r="KRH217" s="540"/>
      <c r="KRI217" s="291"/>
      <c r="KRJ217" s="290"/>
      <c r="KRK217" s="351"/>
      <c r="KRL217" s="329"/>
      <c r="KRM217" s="240"/>
      <c r="KRN217" s="540"/>
      <c r="KRO217" s="291"/>
      <c r="KRP217" s="290"/>
      <c r="KRQ217" s="351"/>
      <c r="KRR217" s="329"/>
      <c r="KRS217" s="240"/>
      <c r="KRT217" s="540"/>
      <c r="KRU217" s="291"/>
      <c r="KRV217" s="290"/>
      <c r="KRW217" s="351"/>
      <c r="KRX217" s="329"/>
      <c r="KRY217" s="240"/>
      <c r="KRZ217" s="540"/>
      <c r="KSA217" s="291"/>
      <c r="KSB217" s="290"/>
      <c r="KSC217" s="351"/>
      <c r="KSD217" s="329"/>
      <c r="KSE217" s="240"/>
      <c r="KSF217" s="540"/>
      <c r="KSG217" s="291"/>
      <c r="KSH217" s="290"/>
      <c r="KSI217" s="351"/>
      <c r="KSJ217" s="329"/>
      <c r="KSK217" s="240"/>
      <c r="KSL217" s="540"/>
      <c r="KSM217" s="291"/>
      <c r="KSN217" s="290"/>
      <c r="KSO217" s="351"/>
      <c r="KSP217" s="329"/>
      <c r="KSQ217" s="240"/>
      <c r="KSR217" s="540"/>
      <c r="KSS217" s="291"/>
      <c r="KST217" s="290"/>
      <c r="KSU217" s="351"/>
      <c r="KSV217" s="329"/>
      <c r="KSW217" s="240"/>
      <c r="KSX217" s="540"/>
      <c r="KSY217" s="291"/>
      <c r="KSZ217" s="290"/>
      <c r="KTA217" s="351"/>
      <c r="KTB217" s="329"/>
      <c r="KTC217" s="240"/>
      <c r="KTD217" s="540"/>
      <c r="KTE217" s="291"/>
      <c r="KTF217" s="290"/>
      <c r="KTG217" s="351"/>
      <c r="KTH217" s="329"/>
      <c r="KTI217" s="240"/>
      <c r="KTJ217" s="540"/>
      <c r="KTK217" s="291"/>
      <c r="KTL217" s="290"/>
      <c r="KTM217" s="351"/>
      <c r="KTN217" s="329"/>
      <c r="KTO217" s="240"/>
      <c r="KTP217" s="540"/>
      <c r="KTQ217" s="291"/>
      <c r="KTR217" s="290"/>
      <c r="KTS217" s="351"/>
      <c r="KTT217" s="329"/>
      <c r="KTU217" s="240"/>
      <c r="KTV217" s="540"/>
      <c r="KTW217" s="291"/>
      <c r="KTX217" s="290"/>
      <c r="KTY217" s="351"/>
      <c r="KTZ217" s="329"/>
      <c r="KUA217" s="240"/>
      <c r="KUB217" s="540"/>
      <c r="KUC217" s="291"/>
      <c r="KUD217" s="290"/>
      <c r="KUE217" s="351"/>
      <c r="KUF217" s="329"/>
      <c r="KUG217" s="240"/>
      <c r="KUH217" s="540"/>
      <c r="KUI217" s="291"/>
      <c r="KUJ217" s="290"/>
      <c r="KUK217" s="351"/>
      <c r="KUL217" s="329"/>
      <c r="KUM217" s="240"/>
      <c r="KUN217" s="540"/>
      <c r="KUO217" s="291"/>
      <c r="KUP217" s="290"/>
      <c r="KUQ217" s="351"/>
      <c r="KUR217" s="329"/>
      <c r="KUS217" s="240"/>
      <c r="KUT217" s="540"/>
      <c r="KUU217" s="291"/>
      <c r="KUV217" s="290"/>
      <c r="KUW217" s="351"/>
      <c r="KUX217" s="329"/>
      <c r="KUY217" s="240"/>
      <c r="KUZ217" s="540"/>
      <c r="KVA217" s="291"/>
      <c r="KVB217" s="290"/>
      <c r="KVC217" s="351"/>
      <c r="KVD217" s="329"/>
      <c r="KVE217" s="240"/>
      <c r="KVF217" s="540"/>
      <c r="KVG217" s="291"/>
      <c r="KVH217" s="290"/>
      <c r="KVI217" s="351"/>
      <c r="KVJ217" s="329"/>
      <c r="KVK217" s="240"/>
      <c r="KVL217" s="540"/>
      <c r="KVM217" s="291"/>
      <c r="KVN217" s="290"/>
      <c r="KVO217" s="351"/>
      <c r="KVP217" s="329"/>
      <c r="KVQ217" s="240"/>
      <c r="KVR217" s="540"/>
      <c r="KVS217" s="291"/>
      <c r="KVT217" s="290"/>
      <c r="KVU217" s="351"/>
      <c r="KVV217" s="329"/>
      <c r="KVW217" s="240"/>
      <c r="KVX217" s="540"/>
      <c r="KVY217" s="291"/>
      <c r="KVZ217" s="290"/>
      <c r="KWA217" s="351"/>
      <c r="KWB217" s="329"/>
      <c r="KWC217" s="240"/>
      <c r="KWD217" s="540"/>
      <c r="KWE217" s="291"/>
      <c r="KWF217" s="290"/>
      <c r="KWG217" s="351"/>
      <c r="KWH217" s="329"/>
      <c r="KWI217" s="240"/>
      <c r="KWJ217" s="540"/>
      <c r="KWK217" s="291"/>
      <c r="KWL217" s="290"/>
      <c r="KWM217" s="351"/>
      <c r="KWN217" s="329"/>
      <c r="KWO217" s="240"/>
      <c r="KWP217" s="540"/>
      <c r="KWQ217" s="291"/>
      <c r="KWR217" s="290"/>
      <c r="KWS217" s="351"/>
      <c r="KWT217" s="329"/>
      <c r="KWU217" s="240"/>
      <c r="KWV217" s="540"/>
      <c r="KWW217" s="291"/>
      <c r="KWX217" s="290"/>
      <c r="KWY217" s="351"/>
      <c r="KWZ217" s="329"/>
      <c r="KXA217" s="240"/>
      <c r="KXB217" s="540"/>
      <c r="KXC217" s="291"/>
      <c r="KXD217" s="290"/>
      <c r="KXE217" s="351"/>
      <c r="KXF217" s="329"/>
      <c r="KXG217" s="240"/>
      <c r="KXH217" s="540"/>
      <c r="KXI217" s="291"/>
      <c r="KXJ217" s="290"/>
      <c r="KXK217" s="351"/>
      <c r="KXL217" s="329"/>
      <c r="KXM217" s="240"/>
      <c r="KXN217" s="540"/>
      <c r="KXO217" s="291"/>
      <c r="KXP217" s="290"/>
      <c r="KXQ217" s="351"/>
      <c r="KXR217" s="329"/>
      <c r="KXS217" s="240"/>
      <c r="KXT217" s="540"/>
      <c r="KXU217" s="291"/>
      <c r="KXV217" s="290"/>
      <c r="KXW217" s="351"/>
      <c r="KXX217" s="329"/>
      <c r="KXY217" s="240"/>
      <c r="KXZ217" s="540"/>
      <c r="KYA217" s="291"/>
      <c r="KYB217" s="290"/>
      <c r="KYC217" s="351"/>
      <c r="KYD217" s="329"/>
      <c r="KYE217" s="240"/>
      <c r="KYF217" s="540"/>
      <c r="KYG217" s="291"/>
      <c r="KYH217" s="290"/>
      <c r="KYI217" s="351"/>
      <c r="KYJ217" s="329"/>
      <c r="KYK217" s="240"/>
      <c r="KYL217" s="540"/>
      <c r="KYM217" s="291"/>
      <c r="KYN217" s="290"/>
      <c r="KYO217" s="351"/>
      <c r="KYP217" s="329"/>
      <c r="KYQ217" s="240"/>
      <c r="KYR217" s="540"/>
      <c r="KYS217" s="291"/>
      <c r="KYT217" s="290"/>
      <c r="KYU217" s="351"/>
      <c r="KYV217" s="329"/>
      <c r="KYW217" s="240"/>
      <c r="KYX217" s="540"/>
      <c r="KYY217" s="291"/>
      <c r="KYZ217" s="290"/>
      <c r="KZA217" s="351"/>
      <c r="KZB217" s="329"/>
      <c r="KZC217" s="240"/>
      <c r="KZD217" s="540"/>
      <c r="KZE217" s="291"/>
      <c r="KZF217" s="290"/>
      <c r="KZG217" s="351"/>
      <c r="KZH217" s="329"/>
      <c r="KZI217" s="240"/>
      <c r="KZJ217" s="540"/>
      <c r="KZK217" s="291"/>
      <c r="KZL217" s="290"/>
      <c r="KZM217" s="351"/>
      <c r="KZN217" s="329"/>
      <c r="KZO217" s="240"/>
      <c r="KZP217" s="540"/>
      <c r="KZQ217" s="291"/>
      <c r="KZR217" s="290"/>
      <c r="KZS217" s="351"/>
      <c r="KZT217" s="329"/>
      <c r="KZU217" s="240"/>
      <c r="KZV217" s="540"/>
      <c r="KZW217" s="291"/>
      <c r="KZX217" s="290"/>
      <c r="KZY217" s="351"/>
      <c r="KZZ217" s="329"/>
      <c r="LAA217" s="240"/>
      <c r="LAB217" s="540"/>
      <c r="LAC217" s="291"/>
      <c r="LAD217" s="290"/>
      <c r="LAE217" s="351"/>
      <c r="LAF217" s="329"/>
      <c r="LAG217" s="240"/>
      <c r="LAH217" s="540"/>
      <c r="LAI217" s="291"/>
      <c r="LAJ217" s="290"/>
      <c r="LAK217" s="351"/>
      <c r="LAL217" s="329"/>
      <c r="LAM217" s="240"/>
      <c r="LAN217" s="540"/>
      <c r="LAO217" s="291"/>
      <c r="LAP217" s="290"/>
      <c r="LAQ217" s="351"/>
      <c r="LAR217" s="329"/>
      <c r="LAS217" s="240"/>
      <c r="LAT217" s="540"/>
      <c r="LAU217" s="291"/>
      <c r="LAV217" s="290"/>
      <c r="LAW217" s="351"/>
      <c r="LAX217" s="329"/>
      <c r="LAY217" s="240"/>
      <c r="LAZ217" s="540"/>
      <c r="LBA217" s="291"/>
      <c r="LBB217" s="290"/>
      <c r="LBC217" s="351"/>
      <c r="LBD217" s="329"/>
      <c r="LBE217" s="240"/>
      <c r="LBF217" s="540"/>
      <c r="LBG217" s="291"/>
      <c r="LBH217" s="290"/>
      <c r="LBI217" s="351"/>
      <c r="LBJ217" s="329"/>
      <c r="LBK217" s="240"/>
      <c r="LBL217" s="540"/>
      <c r="LBM217" s="291"/>
      <c r="LBN217" s="290"/>
      <c r="LBO217" s="351"/>
      <c r="LBP217" s="329"/>
      <c r="LBQ217" s="240"/>
      <c r="LBR217" s="540"/>
      <c r="LBS217" s="291"/>
      <c r="LBT217" s="290"/>
      <c r="LBU217" s="351"/>
      <c r="LBV217" s="329"/>
      <c r="LBW217" s="240"/>
      <c r="LBX217" s="540"/>
      <c r="LBY217" s="291"/>
      <c r="LBZ217" s="290"/>
      <c r="LCA217" s="351"/>
      <c r="LCB217" s="329"/>
      <c r="LCC217" s="240"/>
      <c r="LCD217" s="540"/>
      <c r="LCE217" s="291"/>
      <c r="LCF217" s="290"/>
      <c r="LCG217" s="351"/>
      <c r="LCH217" s="329"/>
      <c r="LCI217" s="240"/>
      <c r="LCJ217" s="540"/>
      <c r="LCK217" s="291"/>
      <c r="LCL217" s="290"/>
      <c r="LCM217" s="351"/>
      <c r="LCN217" s="329"/>
      <c r="LCO217" s="240"/>
      <c r="LCP217" s="540"/>
      <c r="LCQ217" s="291"/>
      <c r="LCR217" s="290"/>
      <c r="LCS217" s="351"/>
      <c r="LCT217" s="329"/>
      <c r="LCU217" s="240"/>
      <c r="LCV217" s="540"/>
      <c r="LCW217" s="291"/>
      <c r="LCX217" s="290"/>
      <c r="LCY217" s="351"/>
      <c r="LCZ217" s="329"/>
      <c r="LDA217" s="240"/>
      <c r="LDB217" s="540"/>
      <c r="LDC217" s="291"/>
      <c r="LDD217" s="290"/>
      <c r="LDE217" s="351"/>
      <c r="LDF217" s="329"/>
      <c r="LDG217" s="240"/>
      <c r="LDH217" s="540"/>
      <c r="LDI217" s="291"/>
      <c r="LDJ217" s="290"/>
      <c r="LDK217" s="351"/>
      <c r="LDL217" s="329"/>
      <c r="LDM217" s="240"/>
      <c r="LDN217" s="540"/>
      <c r="LDO217" s="291"/>
      <c r="LDP217" s="290"/>
      <c r="LDQ217" s="351"/>
      <c r="LDR217" s="329"/>
      <c r="LDS217" s="240"/>
      <c r="LDT217" s="540"/>
      <c r="LDU217" s="291"/>
      <c r="LDV217" s="290"/>
      <c r="LDW217" s="351"/>
      <c r="LDX217" s="329"/>
      <c r="LDY217" s="240"/>
      <c r="LDZ217" s="540"/>
      <c r="LEA217" s="291"/>
      <c r="LEB217" s="290"/>
      <c r="LEC217" s="351"/>
      <c r="LED217" s="329"/>
      <c r="LEE217" s="240"/>
      <c r="LEF217" s="540"/>
      <c r="LEG217" s="291"/>
      <c r="LEH217" s="290"/>
      <c r="LEI217" s="351"/>
      <c r="LEJ217" s="329"/>
      <c r="LEK217" s="240"/>
      <c r="LEL217" s="540"/>
      <c r="LEM217" s="291"/>
      <c r="LEN217" s="290"/>
      <c r="LEO217" s="351"/>
      <c r="LEP217" s="329"/>
      <c r="LEQ217" s="240"/>
      <c r="LER217" s="540"/>
      <c r="LES217" s="291"/>
      <c r="LET217" s="290"/>
      <c r="LEU217" s="351"/>
      <c r="LEV217" s="329"/>
      <c r="LEW217" s="240"/>
      <c r="LEX217" s="540"/>
      <c r="LEY217" s="291"/>
      <c r="LEZ217" s="290"/>
      <c r="LFA217" s="351"/>
      <c r="LFB217" s="329"/>
      <c r="LFC217" s="240"/>
      <c r="LFD217" s="540"/>
      <c r="LFE217" s="291"/>
      <c r="LFF217" s="290"/>
      <c r="LFG217" s="351"/>
      <c r="LFH217" s="329"/>
      <c r="LFI217" s="240"/>
      <c r="LFJ217" s="540"/>
      <c r="LFK217" s="291"/>
      <c r="LFL217" s="290"/>
      <c r="LFM217" s="351"/>
      <c r="LFN217" s="329"/>
      <c r="LFO217" s="240"/>
      <c r="LFP217" s="540"/>
      <c r="LFQ217" s="291"/>
      <c r="LFR217" s="290"/>
      <c r="LFS217" s="351"/>
      <c r="LFT217" s="329"/>
      <c r="LFU217" s="240"/>
      <c r="LFV217" s="540"/>
      <c r="LFW217" s="291"/>
      <c r="LFX217" s="290"/>
      <c r="LFY217" s="351"/>
      <c r="LFZ217" s="329"/>
      <c r="LGA217" s="240"/>
      <c r="LGB217" s="540"/>
      <c r="LGC217" s="291"/>
      <c r="LGD217" s="290"/>
      <c r="LGE217" s="351"/>
      <c r="LGF217" s="329"/>
      <c r="LGG217" s="240"/>
      <c r="LGH217" s="540"/>
      <c r="LGI217" s="291"/>
      <c r="LGJ217" s="290"/>
      <c r="LGK217" s="351"/>
      <c r="LGL217" s="329"/>
      <c r="LGM217" s="240"/>
      <c r="LGN217" s="540"/>
      <c r="LGO217" s="291"/>
      <c r="LGP217" s="290"/>
      <c r="LGQ217" s="351"/>
      <c r="LGR217" s="329"/>
      <c r="LGS217" s="240"/>
      <c r="LGT217" s="540"/>
      <c r="LGU217" s="291"/>
      <c r="LGV217" s="290"/>
      <c r="LGW217" s="351"/>
      <c r="LGX217" s="329"/>
      <c r="LGY217" s="240"/>
      <c r="LGZ217" s="540"/>
      <c r="LHA217" s="291"/>
      <c r="LHB217" s="290"/>
      <c r="LHC217" s="351"/>
      <c r="LHD217" s="329"/>
      <c r="LHE217" s="240"/>
      <c r="LHF217" s="540"/>
      <c r="LHG217" s="291"/>
      <c r="LHH217" s="290"/>
      <c r="LHI217" s="351"/>
      <c r="LHJ217" s="329"/>
      <c r="LHK217" s="240"/>
      <c r="LHL217" s="540"/>
      <c r="LHM217" s="291"/>
      <c r="LHN217" s="290"/>
      <c r="LHO217" s="351"/>
      <c r="LHP217" s="329"/>
      <c r="LHQ217" s="240"/>
      <c r="LHR217" s="540"/>
      <c r="LHS217" s="291"/>
      <c r="LHT217" s="290"/>
      <c r="LHU217" s="351"/>
      <c r="LHV217" s="329"/>
      <c r="LHW217" s="240"/>
      <c r="LHX217" s="540"/>
      <c r="LHY217" s="291"/>
      <c r="LHZ217" s="290"/>
      <c r="LIA217" s="351"/>
      <c r="LIB217" s="329"/>
      <c r="LIC217" s="240"/>
      <c r="LID217" s="540"/>
      <c r="LIE217" s="291"/>
      <c r="LIF217" s="290"/>
      <c r="LIG217" s="351"/>
      <c r="LIH217" s="329"/>
      <c r="LII217" s="240"/>
      <c r="LIJ217" s="540"/>
      <c r="LIK217" s="291"/>
      <c r="LIL217" s="290"/>
      <c r="LIM217" s="351"/>
      <c r="LIN217" s="329"/>
      <c r="LIO217" s="240"/>
      <c r="LIP217" s="540"/>
      <c r="LIQ217" s="291"/>
      <c r="LIR217" s="290"/>
      <c r="LIS217" s="351"/>
      <c r="LIT217" s="329"/>
      <c r="LIU217" s="240"/>
      <c r="LIV217" s="540"/>
      <c r="LIW217" s="291"/>
      <c r="LIX217" s="290"/>
      <c r="LIY217" s="351"/>
      <c r="LIZ217" s="329"/>
      <c r="LJA217" s="240"/>
      <c r="LJB217" s="540"/>
      <c r="LJC217" s="291"/>
      <c r="LJD217" s="290"/>
      <c r="LJE217" s="351"/>
      <c r="LJF217" s="329"/>
      <c r="LJG217" s="240"/>
      <c r="LJH217" s="540"/>
      <c r="LJI217" s="291"/>
      <c r="LJJ217" s="290"/>
      <c r="LJK217" s="351"/>
      <c r="LJL217" s="329"/>
      <c r="LJM217" s="240"/>
      <c r="LJN217" s="540"/>
      <c r="LJO217" s="291"/>
      <c r="LJP217" s="290"/>
      <c r="LJQ217" s="351"/>
      <c r="LJR217" s="329"/>
      <c r="LJS217" s="240"/>
      <c r="LJT217" s="540"/>
      <c r="LJU217" s="291"/>
      <c r="LJV217" s="290"/>
      <c r="LJW217" s="351"/>
      <c r="LJX217" s="329"/>
      <c r="LJY217" s="240"/>
      <c r="LJZ217" s="540"/>
      <c r="LKA217" s="291"/>
      <c r="LKB217" s="290"/>
      <c r="LKC217" s="351"/>
      <c r="LKD217" s="329"/>
      <c r="LKE217" s="240"/>
      <c r="LKF217" s="540"/>
      <c r="LKG217" s="291"/>
      <c r="LKH217" s="290"/>
      <c r="LKI217" s="351"/>
      <c r="LKJ217" s="329"/>
      <c r="LKK217" s="240"/>
      <c r="LKL217" s="540"/>
      <c r="LKM217" s="291"/>
      <c r="LKN217" s="290"/>
      <c r="LKO217" s="351"/>
      <c r="LKP217" s="329"/>
      <c r="LKQ217" s="240"/>
      <c r="LKR217" s="540"/>
      <c r="LKS217" s="291"/>
      <c r="LKT217" s="290"/>
      <c r="LKU217" s="351"/>
      <c r="LKV217" s="329"/>
      <c r="LKW217" s="240"/>
      <c r="LKX217" s="540"/>
      <c r="LKY217" s="291"/>
      <c r="LKZ217" s="290"/>
      <c r="LLA217" s="351"/>
      <c r="LLB217" s="329"/>
      <c r="LLC217" s="240"/>
      <c r="LLD217" s="540"/>
      <c r="LLE217" s="291"/>
      <c r="LLF217" s="290"/>
      <c r="LLG217" s="351"/>
      <c r="LLH217" s="329"/>
      <c r="LLI217" s="240"/>
      <c r="LLJ217" s="540"/>
      <c r="LLK217" s="291"/>
      <c r="LLL217" s="290"/>
      <c r="LLM217" s="351"/>
      <c r="LLN217" s="329"/>
      <c r="LLO217" s="240"/>
      <c r="LLP217" s="540"/>
      <c r="LLQ217" s="291"/>
      <c r="LLR217" s="290"/>
      <c r="LLS217" s="351"/>
      <c r="LLT217" s="329"/>
      <c r="LLU217" s="240"/>
      <c r="LLV217" s="540"/>
      <c r="LLW217" s="291"/>
      <c r="LLX217" s="290"/>
      <c r="LLY217" s="351"/>
      <c r="LLZ217" s="329"/>
      <c r="LMA217" s="240"/>
      <c r="LMB217" s="540"/>
      <c r="LMC217" s="291"/>
      <c r="LMD217" s="290"/>
      <c r="LME217" s="351"/>
      <c r="LMF217" s="329"/>
      <c r="LMG217" s="240"/>
      <c r="LMH217" s="540"/>
      <c r="LMI217" s="291"/>
      <c r="LMJ217" s="290"/>
      <c r="LMK217" s="351"/>
      <c r="LML217" s="329"/>
      <c r="LMM217" s="240"/>
      <c r="LMN217" s="540"/>
      <c r="LMO217" s="291"/>
      <c r="LMP217" s="290"/>
      <c r="LMQ217" s="351"/>
      <c r="LMR217" s="329"/>
      <c r="LMS217" s="240"/>
      <c r="LMT217" s="540"/>
      <c r="LMU217" s="291"/>
      <c r="LMV217" s="290"/>
      <c r="LMW217" s="351"/>
      <c r="LMX217" s="329"/>
      <c r="LMY217" s="240"/>
      <c r="LMZ217" s="540"/>
      <c r="LNA217" s="291"/>
      <c r="LNB217" s="290"/>
      <c r="LNC217" s="351"/>
      <c r="LND217" s="329"/>
      <c r="LNE217" s="240"/>
      <c r="LNF217" s="540"/>
      <c r="LNG217" s="291"/>
      <c r="LNH217" s="290"/>
      <c r="LNI217" s="351"/>
      <c r="LNJ217" s="329"/>
      <c r="LNK217" s="240"/>
      <c r="LNL217" s="540"/>
      <c r="LNM217" s="291"/>
      <c r="LNN217" s="290"/>
      <c r="LNO217" s="351"/>
      <c r="LNP217" s="329"/>
      <c r="LNQ217" s="240"/>
      <c r="LNR217" s="540"/>
      <c r="LNS217" s="291"/>
      <c r="LNT217" s="290"/>
      <c r="LNU217" s="351"/>
      <c r="LNV217" s="329"/>
      <c r="LNW217" s="240"/>
      <c r="LNX217" s="540"/>
      <c r="LNY217" s="291"/>
      <c r="LNZ217" s="290"/>
      <c r="LOA217" s="351"/>
      <c r="LOB217" s="329"/>
      <c r="LOC217" s="240"/>
      <c r="LOD217" s="540"/>
      <c r="LOE217" s="291"/>
      <c r="LOF217" s="290"/>
      <c r="LOG217" s="351"/>
      <c r="LOH217" s="329"/>
      <c r="LOI217" s="240"/>
      <c r="LOJ217" s="540"/>
      <c r="LOK217" s="291"/>
      <c r="LOL217" s="290"/>
      <c r="LOM217" s="351"/>
      <c r="LON217" s="329"/>
      <c r="LOO217" s="240"/>
      <c r="LOP217" s="540"/>
      <c r="LOQ217" s="291"/>
      <c r="LOR217" s="290"/>
      <c r="LOS217" s="351"/>
      <c r="LOT217" s="329"/>
      <c r="LOU217" s="240"/>
      <c r="LOV217" s="540"/>
      <c r="LOW217" s="291"/>
      <c r="LOX217" s="290"/>
      <c r="LOY217" s="351"/>
      <c r="LOZ217" s="329"/>
      <c r="LPA217" s="240"/>
      <c r="LPB217" s="540"/>
      <c r="LPC217" s="291"/>
      <c r="LPD217" s="290"/>
      <c r="LPE217" s="351"/>
      <c r="LPF217" s="329"/>
      <c r="LPG217" s="240"/>
      <c r="LPH217" s="540"/>
      <c r="LPI217" s="291"/>
      <c r="LPJ217" s="290"/>
      <c r="LPK217" s="351"/>
      <c r="LPL217" s="329"/>
      <c r="LPM217" s="240"/>
      <c r="LPN217" s="540"/>
      <c r="LPO217" s="291"/>
      <c r="LPP217" s="290"/>
      <c r="LPQ217" s="351"/>
      <c r="LPR217" s="329"/>
      <c r="LPS217" s="240"/>
      <c r="LPT217" s="540"/>
      <c r="LPU217" s="291"/>
      <c r="LPV217" s="290"/>
      <c r="LPW217" s="351"/>
      <c r="LPX217" s="329"/>
      <c r="LPY217" s="240"/>
      <c r="LPZ217" s="540"/>
      <c r="LQA217" s="291"/>
      <c r="LQB217" s="290"/>
      <c r="LQC217" s="351"/>
      <c r="LQD217" s="329"/>
      <c r="LQE217" s="240"/>
      <c r="LQF217" s="540"/>
      <c r="LQG217" s="291"/>
      <c r="LQH217" s="290"/>
      <c r="LQI217" s="351"/>
      <c r="LQJ217" s="329"/>
      <c r="LQK217" s="240"/>
      <c r="LQL217" s="540"/>
      <c r="LQM217" s="291"/>
      <c r="LQN217" s="290"/>
      <c r="LQO217" s="351"/>
      <c r="LQP217" s="329"/>
      <c r="LQQ217" s="240"/>
      <c r="LQR217" s="540"/>
      <c r="LQS217" s="291"/>
      <c r="LQT217" s="290"/>
      <c r="LQU217" s="351"/>
      <c r="LQV217" s="329"/>
      <c r="LQW217" s="240"/>
      <c r="LQX217" s="540"/>
      <c r="LQY217" s="291"/>
      <c r="LQZ217" s="290"/>
      <c r="LRA217" s="351"/>
      <c r="LRB217" s="329"/>
      <c r="LRC217" s="240"/>
      <c r="LRD217" s="540"/>
      <c r="LRE217" s="291"/>
      <c r="LRF217" s="290"/>
      <c r="LRG217" s="351"/>
      <c r="LRH217" s="329"/>
      <c r="LRI217" s="240"/>
      <c r="LRJ217" s="540"/>
      <c r="LRK217" s="291"/>
      <c r="LRL217" s="290"/>
      <c r="LRM217" s="351"/>
      <c r="LRN217" s="329"/>
      <c r="LRO217" s="240"/>
      <c r="LRP217" s="540"/>
      <c r="LRQ217" s="291"/>
      <c r="LRR217" s="290"/>
      <c r="LRS217" s="351"/>
      <c r="LRT217" s="329"/>
      <c r="LRU217" s="240"/>
      <c r="LRV217" s="540"/>
      <c r="LRW217" s="291"/>
      <c r="LRX217" s="290"/>
      <c r="LRY217" s="351"/>
      <c r="LRZ217" s="329"/>
      <c r="LSA217" s="240"/>
      <c r="LSB217" s="540"/>
      <c r="LSC217" s="291"/>
      <c r="LSD217" s="290"/>
      <c r="LSE217" s="351"/>
      <c r="LSF217" s="329"/>
      <c r="LSG217" s="240"/>
      <c r="LSH217" s="540"/>
      <c r="LSI217" s="291"/>
      <c r="LSJ217" s="290"/>
      <c r="LSK217" s="351"/>
      <c r="LSL217" s="329"/>
      <c r="LSM217" s="240"/>
      <c r="LSN217" s="540"/>
      <c r="LSO217" s="291"/>
      <c r="LSP217" s="290"/>
      <c r="LSQ217" s="351"/>
      <c r="LSR217" s="329"/>
      <c r="LSS217" s="240"/>
      <c r="LST217" s="540"/>
      <c r="LSU217" s="291"/>
      <c r="LSV217" s="290"/>
      <c r="LSW217" s="351"/>
      <c r="LSX217" s="329"/>
      <c r="LSY217" s="240"/>
      <c r="LSZ217" s="540"/>
      <c r="LTA217" s="291"/>
      <c r="LTB217" s="290"/>
      <c r="LTC217" s="351"/>
      <c r="LTD217" s="329"/>
      <c r="LTE217" s="240"/>
      <c r="LTF217" s="540"/>
      <c r="LTG217" s="291"/>
      <c r="LTH217" s="290"/>
      <c r="LTI217" s="351"/>
      <c r="LTJ217" s="329"/>
      <c r="LTK217" s="240"/>
      <c r="LTL217" s="540"/>
      <c r="LTM217" s="291"/>
      <c r="LTN217" s="290"/>
      <c r="LTO217" s="351"/>
      <c r="LTP217" s="329"/>
      <c r="LTQ217" s="240"/>
      <c r="LTR217" s="540"/>
      <c r="LTS217" s="291"/>
      <c r="LTT217" s="290"/>
      <c r="LTU217" s="351"/>
      <c r="LTV217" s="329"/>
      <c r="LTW217" s="240"/>
      <c r="LTX217" s="540"/>
      <c r="LTY217" s="291"/>
      <c r="LTZ217" s="290"/>
      <c r="LUA217" s="351"/>
      <c r="LUB217" s="329"/>
      <c r="LUC217" s="240"/>
      <c r="LUD217" s="540"/>
      <c r="LUE217" s="291"/>
      <c r="LUF217" s="290"/>
      <c r="LUG217" s="351"/>
      <c r="LUH217" s="329"/>
      <c r="LUI217" s="240"/>
      <c r="LUJ217" s="540"/>
      <c r="LUK217" s="291"/>
      <c r="LUL217" s="290"/>
      <c r="LUM217" s="351"/>
      <c r="LUN217" s="329"/>
      <c r="LUO217" s="240"/>
      <c r="LUP217" s="540"/>
      <c r="LUQ217" s="291"/>
      <c r="LUR217" s="290"/>
      <c r="LUS217" s="351"/>
      <c r="LUT217" s="329"/>
      <c r="LUU217" s="240"/>
      <c r="LUV217" s="540"/>
      <c r="LUW217" s="291"/>
      <c r="LUX217" s="290"/>
      <c r="LUY217" s="351"/>
      <c r="LUZ217" s="329"/>
      <c r="LVA217" s="240"/>
      <c r="LVB217" s="540"/>
      <c r="LVC217" s="291"/>
      <c r="LVD217" s="290"/>
      <c r="LVE217" s="351"/>
      <c r="LVF217" s="329"/>
      <c r="LVG217" s="240"/>
      <c r="LVH217" s="540"/>
      <c r="LVI217" s="291"/>
      <c r="LVJ217" s="290"/>
      <c r="LVK217" s="351"/>
      <c r="LVL217" s="329"/>
      <c r="LVM217" s="240"/>
      <c r="LVN217" s="540"/>
      <c r="LVO217" s="291"/>
      <c r="LVP217" s="290"/>
      <c r="LVQ217" s="351"/>
      <c r="LVR217" s="329"/>
      <c r="LVS217" s="240"/>
      <c r="LVT217" s="540"/>
      <c r="LVU217" s="291"/>
      <c r="LVV217" s="290"/>
      <c r="LVW217" s="351"/>
      <c r="LVX217" s="329"/>
      <c r="LVY217" s="240"/>
      <c r="LVZ217" s="540"/>
      <c r="LWA217" s="291"/>
      <c r="LWB217" s="290"/>
      <c r="LWC217" s="351"/>
      <c r="LWD217" s="329"/>
      <c r="LWE217" s="240"/>
      <c r="LWF217" s="540"/>
      <c r="LWG217" s="291"/>
      <c r="LWH217" s="290"/>
      <c r="LWI217" s="351"/>
      <c r="LWJ217" s="329"/>
      <c r="LWK217" s="240"/>
      <c r="LWL217" s="540"/>
      <c r="LWM217" s="291"/>
      <c r="LWN217" s="290"/>
      <c r="LWO217" s="351"/>
      <c r="LWP217" s="329"/>
      <c r="LWQ217" s="240"/>
      <c r="LWR217" s="540"/>
      <c r="LWS217" s="291"/>
      <c r="LWT217" s="290"/>
      <c r="LWU217" s="351"/>
      <c r="LWV217" s="329"/>
      <c r="LWW217" s="240"/>
      <c r="LWX217" s="540"/>
      <c r="LWY217" s="291"/>
      <c r="LWZ217" s="290"/>
      <c r="LXA217" s="351"/>
      <c r="LXB217" s="329"/>
      <c r="LXC217" s="240"/>
      <c r="LXD217" s="540"/>
      <c r="LXE217" s="291"/>
      <c r="LXF217" s="290"/>
      <c r="LXG217" s="351"/>
      <c r="LXH217" s="329"/>
      <c r="LXI217" s="240"/>
      <c r="LXJ217" s="540"/>
      <c r="LXK217" s="291"/>
      <c r="LXL217" s="290"/>
      <c r="LXM217" s="351"/>
      <c r="LXN217" s="329"/>
      <c r="LXO217" s="240"/>
      <c r="LXP217" s="540"/>
      <c r="LXQ217" s="291"/>
      <c r="LXR217" s="290"/>
      <c r="LXS217" s="351"/>
      <c r="LXT217" s="329"/>
      <c r="LXU217" s="240"/>
      <c r="LXV217" s="540"/>
      <c r="LXW217" s="291"/>
      <c r="LXX217" s="290"/>
      <c r="LXY217" s="351"/>
      <c r="LXZ217" s="329"/>
      <c r="LYA217" s="240"/>
      <c r="LYB217" s="540"/>
      <c r="LYC217" s="291"/>
      <c r="LYD217" s="290"/>
      <c r="LYE217" s="351"/>
      <c r="LYF217" s="329"/>
      <c r="LYG217" s="240"/>
      <c r="LYH217" s="540"/>
      <c r="LYI217" s="291"/>
      <c r="LYJ217" s="290"/>
      <c r="LYK217" s="351"/>
      <c r="LYL217" s="329"/>
      <c r="LYM217" s="240"/>
      <c r="LYN217" s="540"/>
      <c r="LYO217" s="291"/>
      <c r="LYP217" s="290"/>
      <c r="LYQ217" s="351"/>
      <c r="LYR217" s="329"/>
      <c r="LYS217" s="240"/>
      <c r="LYT217" s="540"/>
      <c r="LYU217" s="291"/>
      <c r="LYV217" s="290"/>
      <c r="LYW217" s="351"/>
      <c r="LYX217" s="329"/>
      <c r="LYY217" s="240"/>
      <c r="LYZ217" s="540"/>
      <c r="LZA217" s="291"/>
      <c r="LZB217" s="290"/>
      <c r="LZC217" s="351"/>
      <c r="LZD217" s="329"/>
      <c r="LZE217" s="240"/>
      <c r="LZF217" s="540"/>
      <c r="LZG217" s="291"/>
      <c r="LZH217" s="290"/>
      <c r="LZI217" s="351"/>
      <c r="LZJ217" s="329"/>
      <c r="LZK217" s="240"/>
      <c r="LZL217" s="540"/>
      <c r="LZM217" s="291"/>
      <c r="LZN217" s="290"/>
      <c r="LZO217" s="351"/>
      <c r="LZP217" s="329"/>
      <c r="LZQ217" s="240"/>
      <c r="LZR217" s="540"/>
      <c r="LZS217" s="291"/>
      <c r="LZT217" s="290"/>
      <c r="LZU217" s="351"/>
      <c r="LZV217" s="329"/>
      <c r="LZW217" s="240"/>
      <c r="LZX217" s="540"/>
      <c r="LZY217" s="291"/>
      <c r="LZZ217" s="290"/>
      <c r="MAA217" s="351"/>
      <c r="MAB217" s="329"/>
      <c r="MAC217" s="240"/>
      <c r="MAD217" s="540"/>
      <c r="MAE217" s="291"/>
      <c r="MAF217" s="290"/>
      <c r="MAG217" s="351"/>
      <c r="MAH217" s="329"/>
      <c r="MAI217" s="240"/>
      <c r="MAJ217" s="540"/>
      <c r="MAK217" s="291"/>
      <c r="MAL217" s="290"/>
      <c r="MAM217" s="351"/>
      <c r="MAN217" s="329"/>
      <c r="MAO217" s="240"/>
      <c r="MAP217" s="540"/>
      <c r="MAQ217" s="291"/>
      <c r="MAR217" s="290"/>
      <c r="MAS217" s="351"/>
      <c r="MAT217" s="329"/>
      <c r="MAU217" s="240"/>
      <c r="MAV217" s="540"/>
      <c r="MAW217" s="291"/>
      <c r="MAX217" s="290"/>
      <c r="MAY217" s="351"/>
      <c r="MAZ217" s="329"/>
      <c r="MBA217" s="240"/>
      <c r="MBB217" s="540"/>
      <c r="MBC217" s="291"/>
      <c r="MBD217" s="290"/>
      <c r="MBE217" s="351"/>
      <c r="MBF217" s="329"/>
      <c r="MBG217" s="240"/>
      <c r="MBH217" s="540"/>
      <c r="MBI217" s="291"/>
      <c r="MBJ217" s="290"/>
      <c r="MBK217" s="351"/>
      <c r="MBL217" s="329"/>
      <c r="MBM217" s="240"/>
      <c r="MBN217" s="540"/>
      <c r="MBO217" s="291"/>
      <c r="MBP217" s="290"/>
      <c r="MBQ217" s="351"/>
      <c r="MBR217" s="329"/>
      <c r="MBS217" s="240"/>
      <c r="MBT217" s="540"/>
      <c r="MBU217" s="291"/>
      <c r="MBV217" s="290"/>
      <c r="MBW217" s="351"/>
      <c r="MBX217" s="329"/>
      <c r="MBY217" s="240"/>
      <c r="MBZ217" s="540"/>
      <c r="MCA217" s="291"/>
      <c r="MCB217" s="290"/>
      <c r="MCC217" s="351"/>
      <c r="MCD217" s="329"/>
      <c r="MCE217" s="240"/>
      <c r="MCF217" s="540"/>
      <c r="MCG217" s="291"/>
      <c r="MCH217" s="290"/>
      <c r="MCI217" s="351"/>
      <c r="MCJ217" s="329"/>
      <c r="MCK217" s="240"/>
      <c r="MCL217" s="540"/>
      <c r="MCM217" s="291"/>
      <c r="MCN217" s="290"/>
      <c r="MCO217" s="351"/>
      <c r="MCP217" s="329"/>
      <c r="MCQ217" s="240"/>
      <c r="MCR217" s="540"/>
      <c r="MCS217" s="291"/>
      <c r="MCT217" s="290"/>
      <c r="MCU217" s="351"/>
      <c r="MCV217" s="329"/>
      <c r="MCW217" s="240"/>
      <c r="MCX217" s="540"/>
      <c r="MCY217" s="291"/>
      <c r="MCZ217" s="290"/>
      <c r="MDA217" s="351"/>
      <c r="MDB217" s="329"/>
      <c r="MDC217" s="240"/>
      <c r="MDD217" s="540"/>
      <c r="MDE217" s="291"/>
      <c r="MDF217" s="290"/>
      <c r="MDG217" s="351"/>
      <c r="MDH217" s="329"/>
      <c r="MDI217" s="240"/>
      <c r="MDJ217" s="540"/>
      <c r="MDK217" s="291"/>
      <c r="MDL217" s="290"/>
      <c r="MDM217" s="351"/>
      <c r="MDN217" s="329"/>
      <c r="MDO217" s="240"/>
      <c r="MDP217" s="540"/>
      <c r="MDQ217" s="291"/>
      <c r="MDR217" s="290"/>
      <c r="MDS217" s="351"/>
      <c r="MDT217" s="329"/>
      <c r="MDU217" s="240"/>
      <c r="MDV217" s="540"/>
      <c r="MDW217" s="291"/>
      <c r="MDX217" s="290"/>
      <c r="MDY217" s="351"/>
      <c r="MDZ217" s="329"/>
      <c r="MEA217" s="240"/>
      <c r="MEB217" s="540"/>
      <c r="MEC217" s="291"/>
      <c r="MED217" s="290"/>
      <c r="MEE217" s="351"/>
      <c r="MEF217" s="329"/>
      <c r="MEG217" s="240"/>
      <c r="MEH217" s="540"/>
      <c r="MEI217" s="291"/>
      <c r="MEJ217" s="290"/>
      <c r="MEK217" s="351"/>
      <c r="MEL217" s="329"/>
      <c r="MEM217" s="240"/>
      <c r="MEN217" s="540"/>
      <c r="MEO217" s="291"/>
      <c r="MEP217" s="290"/>
      <c r="MEQ217" s="351"/>
      <c r="MER217" s="329"/>
      <c r="MES217" s="240"/>
      <c r="MET217" s="540"/>
      <c r="MEU217" s="291"/>
      <c r="MEV217" s="290"/>
      <c r="MEW217" s="351"/>
      <c r="MEX217" s="329"/>
      <c r="MEY217" s="240"/>
      <c r="MEZ217" s="540"/>
      <c r="MFA217" s="291"/>
      <c r="MFB217" s="290"/>
      <c r="MFC217" s="351"/>
      <c r="MFD217" s="329"/>
      <c r="MFE217" s="240"/>
      <c r="MFF217" s="540"/>
      <c r="MFG217" s="291"/>
      <c r="MFH217" s="290"/>
      <c r="MFI217" s="351"/>
      <c r="MFJ217" s="329"/>
      <c r="MFK217" s="240"/>
      <c r="MFL217" s="540"/>
      <c r="MFM217" s="291"/>
      <c r="MFN217" s="290"/>
      <c r="MFO217" s="351"/>
      <c r="MFP217" s="329"/>
      <c r="MFQ217" s="240"/>
      <c r="MFR217" s="540"/>
      <c r="MFS217" s="291"/>
      <c r="MFT217" s="290"/>
      <c r="MFU217" s="351"/>
      <c r="MFV217" s="329"/>
      <c r="MFW217" s="240"/>
      <c r="MFX217" s="540"/>
      <c r="MFY217" s="291"/>
      <c r="MFZ217" s="290"/>
      <c r="MGA217" s="351"/>
      <c r="MGB217" s="329"/>
      <c r="MGC217" s="240"/>
      <c r="MGD217" s="540"/>
      <c r="MGE217" s="291"/>
      <c r="MGF217" s="290"/>
      <c r="MGG217" s="351"/>
      <c r="MGH217" s="329"/>
      <c r="MGI217" s="240"/>
      <c r="MGJ217" s="540"/>
      <c r="MGK217" s="291"/>
      <c r="MGL217" s="290"/>
      <c r="MGM217" s="351"/>
      <c r="MGN217" s="329"/>
      <c r="MGO217" s="240"/>
      <c r="MGP217" s="540"/>
      <c r="MGQ217" s="291"/>
      <c r="MGR217" s="290"/>
      <c r="MGS217" s="351"/>
      <c r="MGT217" s="329"/>
      <c r="MGU217" s="240"/>
      <c r="MGV217" s="540"/>
      <c r="MGW217" s="291"/>
      <c r="MGX217" s="290"/>
      <c r="MGY217" s="351"/>
      <c r="MGZ217" s="329"/>
      <c r="MHA217" s="240"/>
      <c r="MHB217" s="540"/>
      <c r="MHC217" s="291"/>
      <c r="MHD217" s="290"/>
      <c r="MHE217" s="351"/>
      <c r="MHF217" s="329"/>
      <c r="MHG217" s="240"/>
      <c r="MHH217" s="540"/>
      <c r="MHI217" s="291"/>
      <c r="MHJ217" s="290"/>
      <c r="MHK217" s="351"/>
      <c r="MHL217" s="329"/>
      <c r="MHM217" s="240"/>
      <c r="MHN217" s="540"/>
      <c r="MHO217" s="291"/>
      <c r="MHP217" s="290"/>
      <c r="MHQ217" s="351"/>
      <c r="MHR217" s="329"/>
      <c r="MHS217" s="240"/>
      <c r="MHT217" s="540"/>
      <c r="MHU217" s="291"/>
      <c r="MHV217" s="290"/>
      <c r="MHW217" s="351"/>
      <c r="MHX217" s="329"/>
      <c r="MHY217" s="240"/>
      <c r="MHZ217" s="540"/>
      <c r="MIA217" s="291"/>
      <c r="MIB217" s="290"/>
      <c r="MIC217" s="351"/>
      <c r="MID217" s="329"/>
      <c r="MIE217" s="240"/>
      <c r="MIF217" s="540"/>
      <c r="MIG217" s="291"/>
      <c r="MIH217" s="290"/>
      <c r="MII217" s="351"/>
      <c r="MIJ217" s="329"/>
      <c r="MIK217" s="240"/>
      <c r="MIL217" s="540"/>
      <c r="MIM217" s="291"/>
      <c r="MIN217" s="290"/>
      <c r="MIO217" s="351"/>
      <c r="MIP217" s="329"/>
      <c r="MIQ217" s="240"/>
      <c r="MIR217" s="540"/>
      <c r="MIS217" s="291"/>
      <c r="MIT217" s="290"/>
      <c r="MIU217" s="351"/>
      <c r="MIV217" s="329"/>
      <c r="MIW217" s="240"/>
      <c r="MIX217" s="540"/>
      <c r="MIY217" s="291"/>
      <c r="MIZ217" s="290"/>
      <c r="MJA217" s="351"/>
      <c r="MJB217" s="329"/>
      <c r="MJC217" s="240"/>
      <c r="MJD217" s="540"/>
      <c r="MJE217" s="291"/>
      <c r="MJF217" s="290"/>
      <c r="MJG217" s="351"/>
      <c r="MJH217" s="329"/>
      <c r="MJI217" s="240"/>
      <c r="MJJ217" s="540"/>
      <c r="MJK217" s="291"/>
      <c r="MJL217" s="290"/>
      <c r="MJM217" s="351"/>
      <c r="MJN217" s="329"/>
      <c r="MJO217" s="240"/>
      <c r="MJP217" s="540"/>
      <c r="MJQ217" s="291"/>
      <c r="MJR217" s="290"/>
      <c r="MJS217" s="351"/>
      <c r="MJT217" s="329"/>
      <c r="MJU217" s="240"/>
      <c r="MJV217" s="540"/>
      <c r="MJW217" s="291"/>
      <c r="MJX217" s="290"/>
      <c r="MJY217" s="351"/>
      <c r="MJZ217" s="329"/>
      <c r="MKA217" s="240"/>
      <c r="MKB217" s="540"/>
      <c r="MKC217" s="291"/>
      <c r="MKD217" s="290"/>
      <c r="MKE217" s="351"/>
      <c r="MKF217" s="329"/>
      <c r="MKG217" s="240"/>
      <c r="MKH217" s="540"/>
      <c r="MKI217" s="291"/>
      <c r="MKJ217" s="290"/>
      <c r="MKK217" s="351"/>
      <c r="MKL217" s="329"/>
      <c r="MKM217" s="240"/>
      <c r="MKN217" s="540"/>
      <c r="MKO217" s="291"/>
      <c r="MKP217" s="290"/>
      <c r="MKQ217" s="351"/>
      <c r="MKR217" s="329"/>
      <c r="MKS217" s="240"/>
      <c r="MKT217" s="540"/>
      <c r="MKU217" s="291"/>
      <c r="MKV217" s="290"/>
      <c r="MKW217" s="351"/>
      <c r="MKX217" s="329"/>
      <c r="MKY217" s="240"/>
      <c r="MKZ217" s="540"/>
      <c r="MLA217" s="291"/>
      <c r="MLB217" s="290"/>
      <c r="MLC217" s="351"/>
      <c r="MLD217" s="329"/>
      <c r="MLE217" s="240"/>
      <c r="MLF217" s="540"/>
      <c r="MLG217" s="291"/>
      <c r="MLH217" s="290"/>
      <c r="MLI217" s="351"/>
      <c r="MLJ217" s="329"/>
      <c r="MLK217" s="240"/>
      <c r="MLL217" s="540"/>
      <c r="MLM217" s="291"/>
      <c r="MLN217" s="290"/>
      <c r="MLO217" s="351"/>
      <c r="MLP217" s="329"/>
      <c r="MLQ217" s="240"/>
      <c r="MLR217" s="540"/>
      <c r="MLS217" s="291"/>
      <c r="MLT217" s="290"/>
      <c r="MLU217" s="351"/>
      <c r="MLV217" s="329"/>
      <c r="MLW217" s="240"/>
      <c r="MLX217" s="540"/>
      <c r="MLY217" s="291"/>
      <c r="MLZ217" s="290"/>
      <c r="MMA217" s="351"/>
      <c r="MMB217" s="329"/>
      <c r="MMC217" s="240"/>
      <c r="MMD217" s="540"/>
      <c r="MME217" s="291"/>
      <c r="MMF217" s="290"/>
      <c r="MMG217" s="351"/>
      <c r="MMH217" s="329"/>
      <c r="MMI217" s="240"/>
      <c r="MMJ217" s="540"/>
      <c r="MMK217" s="291"/>
      <c r="MML217" s="290"/>
      <c r="MMM217" s="351"/>
      <c r="MMN217" s="329"/>
      <c r="MMO217" s="240"/>
      <c r="MMP217" s="540"/>
      <c r="MMQ217" s="291"/>
      <c r="MMR217" s="290"/>
      <c r="MMS217" s="351"/>
      <c r="MMT217" s="329"/>
      <c r="MMU217" s="240"/>
      <c r="MMV217" s="540"/>
      <c r="MMW217" s="291"/>
      <c r="MMX217" s="290"/>
      <c r="MMY217" s="351"/>
      <c r="MMZ217" s="329"/>
      <c r="MNA217" s="240"/>
      <c r="MNB217" s="540"/>
      <c r="MNC217" s="291"/>
      <c r="MND217" s="290"/>
      <c r="MNE217" s="351"/>
      <c r="MNF217" s="329"/>
      <c r="MNG217" s="240"/>
      <c r="MNH217" s="540"/>
      <c r="MNI217" s="291"/>
      <c r="MNJ217" s="290"/>
      <c r="MNK217" s="351"/>
      <c r="MNL217" s="329"/>
      <c r="MNM217" s="240"/>
      <c r="MNN217" s="540"/>
      <c r="MNO217" s="291"/>
      <c r="MNP217" s="290"/>
      <c r="MNQ217" s="351"/>
      <c r="MNR217" s="329"/>
      <c r="MNS217" s="240"/>
      <c r="MNT217" s="540"/>
      <c r="MNU217" s="291"/>
      <c r="MNV217" s="290"/>
      <c r="MNW217" s="351"/>
      <c r="MNX217" s="329"/>
      <c r="MNY217" s="240"/>
      <c r="MNZ217" s="540"/>
      <c r="MOA217" s="291"/>
      <c r="MOB217" s="290"/>
      <c r="MOC217" s="351"/>
      <c r="MOD217" s="329"/>
      <c r="MOE217" s="240"/>
      <c r="MOF217" s="540"/>
      <c r="MOG217" s="291"/>
      <c r="MOH217" s="290"/>
      <c r="MOI217" s="351"/>
      <c r="MOJ217" s="329"/>
      <c r="MOK217" s="240"/>
      <c r="MOL217" s="540"/>
      <c r="MOM217" s="291"/>
      <c r="MON217" s="290"/>
      <c r="MOO217" s="351"/>
      <c r="MOP217" s="329"/>
      <c r="MOQ217" s="240"/>
      <c r="MOR217" s="540"/>
      <c r="MOS217" s="291"/>
      <c r="MOT217" s="290"/>
      <c r="MOU217" s="351"/>
      <c r="MOV217" s="329"/>
      <c r="MOW217" s="240"/>
      <c r="MOX217" s="540"/>
      <c r="MOY217" s="291"/>
      <c r="MOZ217" s="290"/>
      <c r="MPA217" s="351"/>
      <c r="MPB217" s="329"/>
      <c r="MPC217" s="240"/>
      <c r="MPD217" s="540"/>
      <c r="MPE217" s="291"/>
      <c r="MPF217" s="290"/>
      <c r="MPG217" s="351"/>
      <c r="MPH217" s="329"/>
      <c r="MPI217" s="240"/>
      <c r="MPJ217" s="540"/>
      <c r="MPK217" s="291"/>
      <c r="MPL217" s="290"/>
      <c r="MPM217" s="351"/>
      <c r="MPN217" s="329"/>
      <c r="MPO217" s="240"/>
      <c r="MPP217" s="540"/>
      <c r="MPQ217" s="291"/>
      <c r="MPR217" s="290"/>
      <c r="MPS217" s="351"/>
      <c r="MPT217" s="329"/>
      <c r="MPU217" s="240"/>
      <c r="MPV217" s="540"/>
      <c r="MPW217" s="291"/>
      <c r="MPX217" s="290"/>
      <c r="MPY217" s="351"/>
      <c r="MPZ217" s="329"/>
      <c r="MQA217" s="240"/>
      <c r="MQB217" s="540"/>
      <c r="MQC217" s="291"/>
      <c r="MQD217" s="290"/>
      <c r="MQE217" s="351"/>
      <c r="MQF217" s="329"/>
      <c r="MQG217" s="240"/>
      <c r="MQH217" s="540"/>
      <c r="MQI217" s="291"/>
      <c r="MQJ217" s="290"/>
      <c r="MQK217" s="351"/>
      <c r="MQL217" s="329"/>
      <c r="MQM217" s="240"/>
      <c r="MQN217" s="540"/>
      <c r="MQO217" s="291"/>
      <c r="MQP217" s="290"/>
      <c r="MQQ217" s="351"/>
      <c r="MQR217" s="329"/>
      <c r="MQS217" s="240"/>
      <c r="MQT217" s="540"/>
      <c r="MQU217" s="291"/>
      <c r="MQV217" s="290"/>
      <c r="MQW217" s="351"/>
      <c r="MQX217" s="329"/>
      <c r="MQY217" s="240"/>
      <c r="MQZ217" s="540"/>
      <c r="MRA217" s="291"/>
      <c r="MRB217" s="290"/>
      <c r="MRC217" s="351"/>
      <c r="MRD217" s="329"/>
      <c r="MRE217" s="240"/>
      <c r="MRF217" s="540"/>
      <c r="MRG217" s="291"/>
      <c r="MRH217" s="290"/>
      <c r="MRI217" s="351"/>
      <c r="MRJ217" s="329"/>
      <c r="MRK217" s="240"/>
      <c r="MRL217" s="540"/>
      <c r="MRM217" s="291"/>
      <c r="MRN217" s="290"/>
      <c r="MRO217" s="351"/>
      <c r="MRP217" s="329"/>
      <c r="MRQ217" s="240"/>
      <c r="MRR217" s="540"/>
      <c r="MRS217" s="291"/>
      <c r="MRT217" s="290"/>
      <c r="MRU217" s="351"/>
      <c r="MRV217" s="329"/>
      <c r="MRW217" s="240"/>
      <c r="MRX217" s="540"/>
      <c r="MRY217" s="291"/>
      <c r="MRZ217" s="290"/>
      <c r="MSA217" s="351"/>
      <c r="MSB217" s="329"/>
      <c r="MSC217" s="240"/>
      <c r="MSD217" s="540"/>
      <c r="MSE217" s="291"/>
      <c r="MSF217" s="290"/>
      <c r="MSG217" s="351"/>
      <c r="MSH217" s="329"/>
      <c r="MSI217" s="240"/>
      <c r="MSJ217" s="540"/>
      <c r="MSK217" s="291"/>
      <c r="MSL217" s="290"/>
      <c r="MSM217" s="351"/>
      <c r="MSN217" s="329"/>
      <c r="MSO217" s="240"/>
      <c r="MSP217" s="540"/>
      <c r="MSQ217" s="291"/>
      <c r="MSR217" s="290"/>
      <c r="MSS217" s="351"/>
      <c r="MST217" s="329"/>
      <c r="MSU217" s="240"/>
      <c r="MSV217" s="540"/>
      <c r="MSW217" s="291"/>
      <c r="MSX217" s="290"/>
      <c r="MSY217" s="351"/>
      <c r="MSZ217" s="329"/>
      <c r="MTA217" s="240"/>
      <c r="MTB217" s="540"/>
      <c r="MTC217" s="291"/>
      <c r="MTD217" s="290"/>
      <c r="MTE217" s="351"/>
      <c r="MTF217" s="329"/>
      <c r="MTG217" s="240"/>
      <c r="MTH217" s="540"/>
      <c r="MTI217" s="291"/>
      <c r="MTJ217" s="290"/>
      <c r="MTK217" s="351"/>
      <c r="MTL217" s="329"/>
      <c r="MTM217" s="240"/>
      <c r="MTN217" s="540"/>
      <c r="MTO217" s="291"/>
      <c r="MTP217" s="290"/>
      <c r="MTQ217" s="351"/>
      <c r="MTR217" s="329"/>
      <c r="MTS217" s="240"/>
      <c r="MTT217" s="540"/>
      <c r="MTU217" s="291"/>
      <c r="MTV217" s="290"/>
      <c r="MTW217" s="351"/>
      <c r="MTX217" s="329"/>
      <c r="MTY217" s="240"/>
      <c r="MTZ217" s="540"/>
      <c r="MUA217" s="291"/>
      <c r="MUB217" s="290"/>
      <c r="MUC217" s="351"/>
      <c r="MUD217" s="329"/>
      <c r="MUE217" s="240"/>
      <c r="MUF217" s="540"/>
      <c r="MUG217" s="291"/>
      <c r="MUH217" s="290"/>
      <c r="MUI217" s="351"/>
      <c r="MUJ217" s="329"/>
      <c r="MUK217" s="240"/>
      <c r="MUL217" s="540"/>
      <c r="MUM217" s="291"/>
      <c r="MUN217" s="290"/>
      <c r="MUO217" s="351"/>
      <c r="MUP217" s="329"/>
      <c r="MUQ217" s="240"/>
      <c r="MUR217" s="540"/>
      <c r="MUS217" s="291"/>
      <c r="MUT217" s="290"/>
      <c r="MUU217" s="351"/>
      <c r="MUV217" s="329"/>
      <c r="MUW217" s="240"/>
      <c r="MUX217" s="540"/>
      <c r="MUY217" s="291"/>
      <c r="MUZ217" s="290"/>
      <c r="MVA217" s="351"/>
      <c r="MVB217" s="329"/>
      <c r="MVC217" s="240"/>
      <c r="MVD217" s="540"/>
      <c r="MVE217" s="291"/>
      <c r="MVF217" s="290"/>
      <c r="MVG217" s="351"/>
      <c r="MVH217" s="329"/>
      <c r="MVI217" s="240"/>
      <c r="MVJ217" s="540"/>
      <c r="MVK217" s="291"/>
      <c r="MVL217" s="290"/>
      <c r="MVM217" s="351"/>
      <c r="MVN217" s="329"/>
      <c r="MVO217" s="240"/>
      <c r="MVP217" s="540"/>
      <c r="MVQ217" s="291"/>
      <c r="MVR217" s="290"/>
      <c r="MVS217" s="351"/>
      <c r="MVT217" s="329"/>
      <c r="MVU217" s="240"/>
      <c r="MVV217" s="540"/>
      <c r="MVW217" s="291"/>
      <c r="MVX217" s="290"/>
      <c r="MVY217" s="351"/>
      <c r="MVZ217" s="329"/>
      <c r="MWA217" s="240"/>
      <c r="MWB217" s="540"/>
      <c r="MWC217" s="291"/>
      <c r="MWD217" s="290"/>
      <c r="MWE217" s="351"/>
      <c r="MWF217" s="329"/>
      <c r="MWG217" s="240"/>
      <c r="MWH217" s="540"/>
      <c r="MWI217" s="291"/>
      <c r="MWJ217" s="290"/>
      <c r="MWK217" s="351"/>
      <c r="MWL217" s="329"/>
      <c r="MWM217" s="240"/>
      <c r="MWN217" s="540"/>
      <c r="MWO217" s="291"/>
      <c r="MWP217" s="290"/>
      <c r="MWQ217" s="351"/>
      <c r="MWR217" s="329"/>
      <c r="MWS217" s="240"/>
      <c r="MWT217" s="540"/>
      <c r="MWU217" s="291"/>
      <c r="MWV217" s="290"/>
      <c r="MWW217" s="351"/>
      <c r="MWX217" s="329"/>
      <c r="MWY217" s="240"/>
      <c r="MWZ217" s="540"/>
      <c r="MXA217" s="291"/>
      <c r="MXB217" s="290"/>
      <c r="MXC217" s="351"/>
      <c r="MXD217" s="329"/>
      <c r="MXE217" s="240"/>
      <c r="MXF217" s="540"/>
      <c r="MXG217" s="291"/>
      <c r="MXH217" s="290"/>
      <c r="MXI217" s="351"/>
      <c r="MXJ217" s="329"/>
      <c r="MXK217" s="240"/>
      <c r="MXL217" s="540"/>
      <c r="MXM217" s="291"/>
      <c r="MXN217" s="290"/>
      <c r="MXO217" s="351"/>
      <c r="MXP217" s="329"/>
      <c r="MXQ217" s="240"/>
      <c r="MXR217" s="540"/>
      <c r="MXS217" s="291"/>
      <c r="MXT217" s="290"/>
      <c r="MXU217" s="351"/>
      <c r="MXV217" s="329"/>
      <c r="MXW217" s="240"/>
      <c r="MXX217" s="540"/>
      <c r="MXY217" s="291"/>
      <c r="MXZ217" s="290"/>
      <c r="MYA217" s="351"/>
      <c r="MYB217" s="329"/>
      <c r="MYC217" s="240"/>
      <c r="MYD217" s="540"/>
      <c r="MYE217" s="291"/>
      <c r="MYF217" s="290"/>
      <c r="MYG217" s="351"/>
      <c r="MYH217" s="329"/>
      <c r="MYI217" s="240"/>
      <c r="MYJ217" s="540"/>
      <c r="MYK217" s="291"/>
      <c r="MYL217" s="290"/>
      <c r="MYM217" s="351"/>
      <c r="MYN217" s="329"/>
      <c r="MYO217" s="240"/>
      <c r="MYP217" s="540"/>
      <c r="MYQ217" s="291"/>
      <c r="MYR217" s="290"/>
      <c r="MYS217" s="351"/>
      <c r="MYT217" s="329"/>
      <c r="MYU217" s="240"/>
      <c r="MYV217" s="540"/>
      <c r="MYW217" s="291"/>
      <c r="MYX217" s="290"/>
      <c r="MYY217" s="351"/>
      <c r="MYZ217" s="329"/>
      <c r="MZA217" s="240"/>
      <c r="MZB217" s="540"/>
      <c r="MZC217" s="291"/>
      <c r="MZD217" s="290"/>
      <c r="MZE217" s="351"/>
      <c r="MZF217" s="329"/>
      <c r="MZG217" s="240"/>
      <c r="MZH217" s="540"/>
      <c r="MZI217" s="291"/>
      <c r="MZJ217" s="290"/>
      <c r="MZK217" s="351"/>
      <c r="MZL217" s="329"/>
      <c r="MZM217" s="240"/>
      <c r="MZN217" s="540"/>
      <c r="MZO217" s="291"/>
      <c r="MZP217" s="290"/>
      <c r="MZQ217" s="351"/>
      <c r="MZR217" s="329"/>
      <c r="MZS217" s="240"/>
      <c r="MZT217" s="540"/>
      <c r="MZU217" s="291"/>
      <c r="MZV217" s="290"/>
      <c r="MZW217" s="351"/>
      <c r="MZX217" s="329"/>
      <c r="MZY217" s="240"/>
      <c r="MZZ217" s="540"/>
      <c r="NAA217" s="291"/>
      <c r="NAB217" s="290"/>
      <c r="NAC217" s="351"/>
      <c r="NAD217" s="329"/>
      <c r="NAE217" s="240"/>
      <c r="NAF217" s="540"/>
      <c r="NAG217" s="291"/>
      <c r="NAH217" s="290"/>
      <c r="NAI217" s="351"/>
      <c r="NAJ217" s="329"/>
      <c r="NAK217" s="240"/>
      <c r="NAL217" s="540"/>
      <c r="NAM217" s="291"/>
      <c r="NAN217" s="290"/>
      <c r="NAO217" s="351"/>
      <c r="NAP217" s="329"/>
      <c r="NAQ217" s="240"/>
      <c r="NAR217" s="540"/>
      <c r="NAS217" s="291"/>
      <c r="NAT217" s="290"/>
      <c r="NAU217" s="351"/>
      <c r="NAV217" s="329"/>
      <c r="NAW217" s="240"/>
      <c r="NAX217" s="540"/>
      <c r="NAY217" s="291"/>
      <c r="NAZ217" s="290"/>
      <c r="NBA217" s="351"/>
      <c r="NBB217" s="329"/>
      <c r="NBC217" s="240"/>
      <c r="NBD217" s="540"/>
      <c r="NBE217" s="291"/>
      <c r="NBF217" s="290"/>
      <c r="NBG217" s="351"/>
      <c r="NBH217" s="329"/>
      <c r="NBI217" s="240"/>
      <c r="NBJ217" s="540"/>
      <c r="NBK217" s="291"/>
      <c r="NBL217" s="290"/>
      <c r="NBM217" s="351"/>
      <c r="NBN217" s="329"/>
      <c r="NBO217" s="240"/>
      <c r="NBP217" s="540"/>
      <c r="NBQ217" s="291"/>
      <c r="NBR217" s="290"/>
      <c r="NBS217" s="351"/>
      <c r="NBT217" s="329"/>
      <c r="NBU217" s="240"/>
      <c r="NBV217" s="540"/>
      <c r="NBW217" s="291"/>
      <c r="NBX217" s="290"/>
      <c r="NBY217" s="351"/>
      <c r="NBZ217" s="329"/>
      <c r="NCA217" s="240"/>
      <c r="NCB217" s="540"/>
      <c r="NCC217" s="291"/>
      <c r="NCD217" s="290"/>
      <c r="NCE217" s="351"/>
      <c r="NCF217" s="329"/>
      <c r="NCG217" s="240"/>
      <c r="NCH217" s="540"/>
      <c r="NCI217" s="291"/>
      <c r="NCJ217" s="290"/>
      <c r="NCK217" s="351"/>
      <c r="NCL217" s="329"/>
      <c r="NCM217" s="240"/>
      <c r="NCN217" s="540"/>
      <c r="NCO217" s="291"/>
      <c r="NCP217" s="290"/>
      <c r="NCQ217" s="351"/>
      <c r="NCR217" s="329"/>
      <c r="NCS217" s="240"/>
      <c r="NCT217" s="540"/>
      <c r="NCU217" s="291"/>
      <c r="NCV217" s="290"/>
      <c r="NCW217" s="351"/>
      <c r="NCX217" s="329"/>
      <c r="NCY217" s="240"/>
      <c r="NCZ217" s="540"/>
      <c r="NDA217" s="291"/>
      <c r="NDB217" s="290"/>
      <c r="NDC217" s="351"/>
      <c r="NDD217" s="329"/>
      <c r="NDE217" s="240"/>
      <c r="NDF217" s="540"/>
      <c r="NDG217" s="291"/>
      <c r="NDH217" s="290"/>
      <c r="NDI217" s="351"/>
      <c r="NDJ217" s="329"/>
      <c r="NDK217" s="240"/>
      <c r="NDL217" s="540"/>
      <c r="NDM217" s="291"/>
      <c r="NDN217" s="290"/>
      <c r="NDO217" s="351"/>
      <c r="NDP217" s="329"/>
      <c r="NDQ217" s="240"/>
      <c r="NDR217" s="540"/>
      <c r="NDS217" s="291"/>
      <c r="NDT217" s="290"/>
      <c r="NDU217" s="351"/>
      <c r="NDV217" s="329"/>
      <c r="NDW217" s="240"/>
      <c r="NDX217" s="540"/>
      <c r="NDY217" s="291"/>
      <c r="NDZ217" s="290"/>
      <c r="NEA217" s="351"/>
      <c r="NEB217" s="329"/>
      <c r="NEC217" s="240"/>
      <c r="NED217" s="540"/>
      <c r="NEE217" s="291"/>
      <c r="NEF217" s="290"/>
      <c r="NEG217" s="351"/>
      <c r="NEH217" s="329"/>
      <c r="NEI217" s="240"/>
      <c r="NEJ217" s="540"/>
      <c r="NEK217" s="291"/>
      <c r="NEL217" s="290"/>
      <c r="NEM217" s="351"/>
      <c r="NEN217" s="329"/>
      <c r="NEO217" s="240"/>
      <c r="NEP217" s="540"/>
      <c r="NEQ217" s="291"/>
      <c r="NER217" s="290"/>
      <c r="NES217" s="351"/>
      <c r="NET217" s="329"/>
      <c r="NEU217" s="240"/>
      <c r="NEV217" s="540"/>
      <c r="NEW217" s="291"/>
      <c r="NEX217" s="290"/>
      <c r="NEY217" s="351"/>
      <c r="NEZ217" s="329"/>
      <c r="NFA217" s="240"/>
      <c r="NFB217" s="540"/>
      <c r="NFC217" s="291"/>
      <c r="NFD217" s="290"/>
      <c r="NFE217" s="351"/>
      <c r="NFF217" s="329"/>
      <c r="NFG217" s="240"/>
      <c r="NFH217" s="540"/>
      <c r="NFI217" s="291"/>
      <c r="NFJ217" s="290"/>
      <c r="NFK217" s="351"/>
      <c r="NFL217" s="329"/>
      <c r="NFM217" s="240"/>
      <c r="NFN217" s="540"/>
      <c r="NFO217" s="291"/>
      <c r="NFP217" s="290"/>
      <c r="NFQ217" s="351"/>
      <c r="NFR217" s="329"/>
      <c r="NFS217" s="240"/>
      <c r="NFT217" s="540"/>
      <c r="NFU217" s="291"/>
      <c r="NFV217" s="290"/>
      <c r="NFW217" s="351"/>
      <c r="NFX217" s="329"/>
      <c r="NFY217" s="240"/>
      <c r="NFZ217" s="540"/>
      <c r="NGA217" s="291"/>
      <c r="NGB217" s="290"/>
      <c r="NGC217" s="351"/>
      <c r="NGD217" s="329"/>
      <c r="NGE217" s="240"/>
      <c r="NGF217" s="540"/>
      <c r="NGG217" s="291"/>
      <c r="NGH217" s="290"/>
      <c r="NGI217" s="351"/>
      <c r="NGJ217" s="329"/>
      <c r="NGK217" s="240"/>
      <c r="NGL217" s="540"/>
      <c r="NGM217" s="291"/>
      <c r="NGN217" s="290"/>
      <c r="NGO217" s="351"/>
      <c r="NGP217" s="329"/>
      <c r="NGQ217" s="240"/>
      <c r="NGR217" s="540"/>
      <c r="NGS217" s="291"/>
      <c r="NGT217" s="290"/>
      <c r="NGU217" s="351"/>
      <c r="NGV217" s="329"/>
      <c r="NGW217" s="240"/>
      <c r="NGX217" s="540"/>
      <c r="NGY217" s="291"/>
      <c r="NGZ217" s="290"/>
      <c r="NHA217" s="351"/>
      <c r="NHB217" s="329"/>
      <c r="NHC217" s="240"/>
      <c r="NHD217" s="540"/>
      <c r="NHE217" s="291"/>
      <c r="NHF217" s="290"/>
      <c r="NHG217" s="351"/>
      <c r="NHH217" s="329"/>
      <c r="NHI217" s="240"/>
      <c r="NHJ217" s="540"/>
      <c r="NHK217" s="291"/>
      <c r="NHL217" s="290"/>
      <c r="NHM217" s="351"/>
      <c r="NHN217" s="329"/>
      <c r="NHO217" s="240"/>
      <c r="NHP217" s="540"/>
      <c r="NHQ217" s="291"/>
      <c r="NHR217" s="290"/>
      <c r="NHS217" s="351"/>
      <c r="NHT217" s="329"/>
      <c r="NHU217" s="240"/>
      <c r="NHV217" s="540"/>
      <c r="NHW217" s="291"/>
      <c r="NHX217" s="290"/>
      <c r="NHY217" s="351"/>
      <c r="NHZ217" s="329"/>
      <c r="NIA217" s="240"/>
      <c r="NIB217" s="540"/>
      <c r="NIC217" s="291"/>
      <c r="NID217" s="290"/>
      <c r="NIE217" s="351"/>
      <c r="NIF217" s="329"/>
      <c r="NIG217" s="240"/>
      <c r="NIH217" s="540"/>
      <c r="NII217" s="291"/>
      <c r="NIJ217" s="290"/>
      <c r="NIK217" s="351"/>
      <c r="NIL217" s="329"/>
      <c r="NIM217" s="240"/>
      <c r="NIN217" s="540"/>
      <c r="NIO217" s="291"/>
      <c r="NIP217" s="290"/>
      <c r="NIQ217" s="351"/>
      <c r="NIR217" s="329"/>
      <c r="NIS217" s="240"/>
      <c r="NIT217" s="540"/>
      <c r="NIU217" s="291"/>
      <c r="NIV217" s="290"/>
      <c r="NIW217" s="351"/>
      <c r="NIX217" s="329"/>
      <c r="NIY217" s="240"/>
      <c r="NIZ217" s="540"/>
      <c r="NJA217" s="291"/>
      <c r="NJB217" s="290"/>
      <c r="NJC217" s="351"/>
      <c r="NJD217" s="329"/>
      <c r="NJE217" s="240"/>
      <c r="NJF217" s="540"/>
      <c r="NJG217" s="291"/>
      <c r="NJH217" s="290"/>
      <c r="NJI217" s="351"/>
      <c r="NJJ217" s="329"/>
      <c r="NJK217" s="240"/>
      <c r="NJL217" s="540"/>
      <c r="NJM217" s="291"/>
      <c r="NJN217" s="290"/>
      <c r="NJO217" s="351"/>
      <c r="NJP217" s="329"/>
      <c r="NJQ217" s="240"/>
      <c r="NJR217" s="540"/>
      <c r="NJS217" s="291"/>
      <c r="NJT217" s="290"/>
      <c r="NJU217" s="351"/>
      <c r="NJV217" s="329"/>
      <c r="NJW217" s="240"/>
      <c r="NJX217" s="540"/>
      <c r="NJY217" s="291"/>
      <c r="NJZ217" s="290"/>
      <c r="NKA217" s="351"/>
      <c r="NKB217" s="329"/>
      <c r="NKC217" s="240"/>
      <c r="NKD217" s="540"/>
      <c r="NKE217" s="291"/>
      <c r="NKF217" s="290"/>
      <c r="NKG217" s="351"/>
      <c r="NKH217" s="329"/>
      <c r="NKI217" s="240"/>
      <c r="NKJ217" s="540"/>
      <c r="NKK217" s="291"/>
      <c r="NKL217" s="290"/>
      <c r="NKM217" s="351"/>
      <c r="NKN217" s="329"/>
      <c r="NKO217" s="240"/>
      <c r="NKP217" s="540"/>
      <c r="NKQ217" s="291"/>
      <c r="NKR217" s="290"/>
      <c r="NKS217" s="351"/>
      <c r="NKT217" s="329"/>
      <c r="NKU217" s="240"/>
      <c r="NKV217" s="540"/>
      <c r="NKW217" s="291"/>
      <c r="NKX217" s="290"/>
      <c r="NKY217" s="351"/>
      <c r="NKZ217" s="329"/>
      <c r="NLA217" s="240"/>
      <c r="NLB217" s="540"/>
      <c r="NLC217" s="291"/>
      <c r="NLD217" s="290"/>
      <c r="NLE217" s="351"/>
      <c r="NLF217" s="329"/>
      <c r="NLG217" s="240"/>
      <c r="NLH217" s="540"/>
      <c r="NLI217" s="291"/>
      <c r="NLJ217" s="290"/>
      <c r="NLK217" s="351"/>
      <c r="NLL217" s="329"/>
      <c r="NLM217" s="240"/>
      <c r="NLN217" s="540"/>
      <c r="NLO217" s="291"/>
      <c r="NLP217" s="290"/>
      <c r="NLQ217" s="351"/>
      <c r="NLR217" s="329"/>
      <c r="NLS217" s="240"/>
      <c r="NLT217" s="540"/>
      <c r="NLU217" s="291"/>
      <c r="NLV217" s="290"/>
      <c r="NLW217" s="351"/>
      <c r="NLX217" s="329"/>
      <c r="NLY217" s="240"/>
      <c r="NLZ217" s="540"/>
      <c r="NMA217" s="291"/>
      <c r="NMB217" s="290"/>
      <c r="NMC217" s="351"/>
      <c r="NMD217" s="329"/>
      <c r="NME217" s="240"/>
      <c r="NMF217" s="540"/>
      <c r="NMG217" s="291"/>
      <c r="NMH217" s="290"/>
      <c r="NMI217" s="351"/>
      <c r="NMJ217" s="329"/>
      <c r="NMK217" s="240"/>
      <c r="NML217" s="540"/>
      <c r="NMM217" s="291"/>
      <c r="NMN217" s="290"/>
      <c r="NMO217" s="351"/>
      <c r="NMP217" s="329"/>
      <c r="NMQ217" s="240"/>
      <c r="NMR217" s="540"/>
      <c r="NMS217" s="291"/>
      <c r="NMT217" s="290"/>
      <c r="NMU217" s="351"/>
      <c r="NMV217" s="329"/>
      <c r="NMW217" s="240"/>
      <c r="NMX217" s="540"/>
      <c r="NMY217" s="291"/>
      <c r="NMZ217" s="290"/>
      <c r="NNA217" s="351"/>
      <c r="NNB217" s="329"/>
      <c r="NNC217" s="240"/>
      <c r="NND217" s="540"/>
      <c r="NNE217" s="291"/>
      <c r="NNF217" s="290"/>
      <c r="NNG217" s="351"/>
      <c r="NNH217" s="329"/>
      <c r="NNI217" s="240"/>
      <c r="NNJ217" s="540"/>
      <c r="NNK217" s="291"/>
      <c r="NNL217" s="290"/>
      <c r="NNM217" s="351"/>
      <c r="NNN217" s="329"/>
      <c r="NNO217" s="240"/>
      <c r="NNP217" s="540"/>
      <c r="NNQ217" s="291"/>
      <c r="NNR217" s="290"/>
      <c r="NNS217" s="351"/>
      <c r="NNT217" s="329"/>
      <c r="NNU217" s="240"/>
      <c r="NNV217" s="540"/>
      <c r="NNW217" s="291"/>
      <c r="NNX217" s="290"/>
      <c r="NNY217" s="351"/>
      <c r="NNZ217" s="329"/>
      <c r="NOA217" s="240"/>
      <c r="NOB217" s="540"/>
      <c r="NOC217" s="291"/>
      <c r="NOD217" s="290"/>
      <c r="NOE217" s="351"/>
      <c r="NOF217" s="329"/>
      <c r="NOG217" s="240"/>
      <c r="NOH217" s="540"/>
      <c r="NOI217" s="291"/>
      <c r="NOJ217" s="290"/>
      <c r="NOK217" s="351"/>
      <c r="NOL217" s="329"/>
      <c r="NOM217" s="240"/>
      <c r="NON217" s="540"/>
      <c r="NOO217" s="291"/>
      <c r="NOP217" s="290"/>
      <c r="NOQ217" s="351"/>
      <c r="NOR217" s="329"/>
      <c r="NOS217" s="240"/>
      <c r="NOT217" s="540"/>
      <c r="NOU217" s="291"/>
      <c r="NOV217" s="290"/>
      <c r="NOW217" s="351"/>
      <c r="NOX217" s="329"/>
      <c r="NOY217" s="240"/>
      <c r="NOZ217" s="540"/>
      <c r="NPA217" s="291"/>
      <c r="NPB217" s="290"/>
      <c r="NPC217" s="351"/>
      <c r="NPD217" s="329"/>
      <c r="NPE217" s="240"/>
      <c r="NPF217" s="540"/>
      <c r="NPG217" s="291"/>
      <c r="NPH217" s="290"/>
      <c r="NPI217" s="351"/>
      <c r="NPJ217" s="329"/>
      <c r="NPK217" s="240"/>
      <c r="NPL217" s="540"/>
      <c r="NPM217" s="291"/>
      <c r="NPN217" s="290"/>
      <c r="NPO217" s="351"/>
      <c r="NPP217" s="329"/>
      <c r="NPQ217" s="240"/>
      <c r="NPR217" s="540"/>
      <c r="NPS217" s="291"/>
      <c r="NPT217" s="290"/>
      <c r="NPU217" s="351"/>
      <c r="NPV217" s="329"/>
      <c r="NPW217" s="240"/>
      <c r="NPX217" s="540"/>
      <c r="NPY217" s="291"/>
      <c r="NPZ217" s="290"/>
      <c r="NQA217" s="351"/>
      <c r="NQB217" s="329"/>
      <c r="NQC217" s="240"/>
      <c r="NQD217" s="540"/>
      <c r="NQE217" s="291"/>
      <c r="NQF217" s="290"/>
      <c r="NQG217" s="351"/>
      <c r="NQH217" s="329"/>
      <c r="NQI217" s="240"/>
      <c r="NQJ217" s="540"/>
      <c r="NQK217" s="291"/>
      <c r="NQL217" s="290"/>
      <c r="NQM217" s="351"/>
      <c r="NQN217" s="329"/>
      <c r="NQO217" s="240"/>
      <c r="NQP217" s="540"/>
      <c r="NQQ217" s="291"/>
      <c r="NQR217" s="290"/>
      <c r="NQS217" s="351"/>
      <c r="NQT217" s="329"/>
      <c r="NQU217" s="240"/>
      <c r="NQV217" s="540"/>
      <c r="NQW217" s="291"/>
      <c r="NQX217" s="290"/>
      <c r="NQY217" s="351"/>
      <c r="NQZ217" s="329"/>
      <c r="NRA217" s="240"/>
      <c r="NRB217" s="540"/>
      <c r="NRC217" s="291"/>
      <c r="NRD217" s="290"/>
      <c r="NRE217" s="351"/>
      <c r="NRF217" s="329"/>
      <c r="NRG217" s="240"/>
      <c r="NRH217" s="540"/>
      <c r="NRI217" s="291"/>
      <c r="NRJ217" s="290"/>
      <c r="NRK217" s="351"/>
      <c r="NRL217" s="329"/>
      <c r="NRM217" s="240"/>
      <c r="NRN217" s="540"/>
      <c r="NRO217" s="291"/>
      <c r="NRP217" s="290"/>
      <c r="NRQ217" s="351"/>
      <c r="NRR217" s="329"/>
      <c r="NRS217" s="240"/>
      <c r="NRT217" s="540"/>
      <c r="NRU217" s="291"/>
      <c r="NRV217" s="290"/>
      <c r="NRW217" s="351"/>
      <c r="NRX217" s="329"/>
      <c r="NRY217" s="240"/>
      <c r="NRZ217" s="540"/>
      <c r="NSA217" s="291"/>
      <c r="NSB217" s="290"/>
      <c r="NSC217" s="351"/>
      <c r="NSD217" s="329"/>
      <c r="NSE217" s="240"/>
      <c r="NSF217" s="540"/>
      <c r="NSG217" s="291"/>
      <c r="NSH217" s="290"/>
      <c r="NSI217" s="351"/>
      <c r="NSJ217" s="329"/>
      <c r="NSK217" s="240"/>
      <c r="NSL217" s="540"/>
      <c r="NSM217" s="291"/>
      <c r="NSN217" s="290"/>
      <c r="NSO217" s="351"/>
      <c r="NSP217" s="329"/>
      <c r="NSQ217" s="240"/>
      <c r="NSR217" s="540"/>
      <c r="NSS217" s="291"/>
      <c r="NST217" s="290"/>
      <c r="NSU217" s="351"/>
      <c r="NSV217" s="329"/>
      <c r="NSW217" s="240"/>
      <c r="NSX217" s="540"/>
      <c r="NSY217" s="291"/>
      <c r="NSZ217" s="290"/>
      <c r="NTA217" s="351"/>
      <c r="NTB217" s="329"/>
      <c r="NTC217" s="240"/>
      <c r="NTD217" s="540"/>
      <c r="NTE217" s="291"/>
      <c r="NTF217" s="290"/>
      <c r="NTG217" s="351"/>
      <c r="NTH217" s="329"/>
      <c r="NTI217" s="240"/>
      <c r="NTJ217" s="540"/>
      <c r="NTK217" s="291"/>
      <c r="NTL217" s="290"/>
      <c r="NTM217" s="351"/>
      <c r="NTN217" s="329"/>
      <c r="NTO217" s="240"/>
      <c r="NTP217" s="540"/>
      <c r="NTQ217" s="291"/>
      <c r="NTR217" s="290"/>
      <c r="NTS217" s="351"/>
      <c r="NTT217" s="329"/>
      <c r="NTU217" s="240"/>
      <c r="NTV217" s="540"/>
      <c r="NTW217" s="291"/>
      <c r="NTX217" s="290"/>
      <c r="NTY217" s="351"/>
      <c r="NTZ217" s="329"/>
      <c r="NUA217" s="240"/>
      <c r="NUB217" s="540"/>
      <c r="NUC217" s="291"/>
      <c r="NUD217" s="290"/>
      <c r="NUE217" s="351"/>
      <c r="NUF217" s="329"/>
      <c r="NUG217" s="240"/>
      <c r="NUH217" s="540"/>
      <c r="NUI217" s="291"/>
      <c r="NUJ217" s="290"/>
      <c r="NUK217" s="351"/>
      <c r="NUL217" s="329"/>
      <c r="NUM217" s="240"/>
      <c r="NUN217" s="540"/>
      <c r="NUO217" s="291"/>
      <c r="NUP217" s="290"/>
      <c r="NUQ217" s="351"/>
      <c r="NUR217" s="329"/>
      <c r="NUS217" s="240"/>
      <c r="NUT217" s="540"/>
      <c r="NUU217" s="291"/>
      <c r="NUV217" s="290"/>
      <c r="NUW217" s="351"/>
      <c r="NUX217" s="329"/>
      <c r="NUY217" s="240"/>
      <c r="NUZ217" s="540"/>
      <c r="NVA217" s="291"/>
      <c r="NVB217" s="290"/>
      <c r="NVC217" s="351"/>
      <c r="NVD217" s="329"/>
      <c r="NVE217" s="240"/>
      <c r="NVF217" s="540"/>
      <c r="NVG217" s="291"/>
      <c r="NVH217" s="290"/>
      <c r="NVI217" s="351"/>
      <c r="NVJ217" s="329"/>
      <c r="NVK217" s="240"/>
      <c r="NVL217" s="540"/>
      <c r="NVM217" s="291"/>
      <c r="NVN217" s="290"/>
      <c r="NVO217" s="351"/>
      <c r="NVP217" s="329"/>
      <c r="NVQ217" s="240"/>
      <c r="NVR217" s="540"/>
      <c r="NVS217" s="291"/>
      <c r="NVT217" s="290"/>
      <c r="NVU217" s="351"/>
      <c r="NVV217" s="329"/>
      <c r="NVW217" s="240"/>
      <c r="NVX217" s="540"/>
      <c r="NVY217" s="291"/>
      <c r="NVZ217" s="290"/>
      <c r="NWA217" s="351"/>
      <c r="NWB217" s="329"/>
      <c r="NWC217" s="240"/>
      <c r="NWD217" s="540"/>
      <c r="NWE217" s="291"/>
      <c r="NWF217" s="290"/>
      <c r="NWG217" s="351"/>
      <c r="NWH217" s="329"/>
      <c r="NWI217" s="240"/>
      <c r="NWJ217" s="540"/>
      <c r="NWK217" s="291"/>
      <c r="NWL217" s="290"/>
      <c r="NWM217" s="351"/>
      <c r="NWN217" s="329"/>
      <c r="NWO217" s="240"/>
      <c r="NWP217" s="540"/>
      <c r="NWQ217" s="291"/>
      <c r="NWR217" s="290"/>
      <c r="NWS217" s="351"/>
      <c r="NWT217" s="329"/>
      <c r="NWU217" s="240"/>
      <c r="NWV217" s="540"/>
      <c r="NWW217" s="291"/>
      <c r="NWX217" s="290"/>
      <c r="NWY217" s="351"/>
      <c r="NWZ217" s="329"/>
      <c r="NXA217" s="240"/>
      <c r="NXB217" s="540"/>
      <c r="NXC217" s="291"/>
      <c r="NXD217" s="290"/>
      <c r="NXE217" s="351"/>
      <c r="NXF217" s="329"/>
      <c r="NXG217" s="240"/>
      <c r="NXH217" s="540"/>
      <c r="NXI217" s="291"/>
      <c r="NXJ217" s="290"/>
      <c r="NXK217" s="351"/>
      <c r="NXL217" s="329"/>
      <c r="NXM217" s="240"/>
      <c r="NXN217" s="540"/>
      <c r="NXO217" s="291"/>
      <c r="NXP217" s="290"/>
      <c r="NXQ217" s="351"/>
      <c r="NXR217" s="329"/>
      <c r="NXS217" s="240"/>
      <c r="NXT217" s="540"/>
      <c r="NXU217" s="291"/>
      <c r="NXV217" s="290"/>
      <c r="NXW217" s="351"/>
      <c r="NXX217" s="329"/>
      <c r="NXY217" s="240"/>
      <c r="NXZ217" s="540"/>
      <c r="NYA217" s="291"/>
      <c r="NYB217" s="290"/>
      <c r="NYC217" s="351"/>
      <c r="NYD217" s="329"/>
      <c r="NYE217" s="240"/>
      <c r="NYF217" s="540"/>
      <c r="NYG217" s="291"/>
      <c r="NYH217" s="290"/>
      <c r="NYI217" s="351"/>
      <c r="NYJ217" s="329"/>
      <c r="NYK217" s="240"/>
      <c r="NYL217" s="540"/>
      <c r="NYM217" s="291"/>
      <c r="NYN217" s="290"/>
      <c r="NYO217" s="351"/>
      <c r="NYP217" s="329"/>
      <c r="NYQ217" s="240"/>
      <c r="NYR217" s="540"/>
      <c r="NYS217" s="291"/>
      <c r="NYT217" s="290"/>
      <c r="NYU217" s="351"/>
      <c r="NYV217" s="329"/>
      <c r="NYW217" s="240"/>
      <c r="NYX217" s="540"/>
      <c r="NYY217" s="291"/>
      <c r="NYZ217" s="290"/>
      <c r="NZA217" s="351"/>
      <c r="NZB217" s="329"/>
      <c r="NZC217" s="240"/>
      <c r="NZD217" s="540"/>
      <c r="NZE217" s="291"/>
      <c r="NZF217" s="290"/>
      <c r="NZG217" s="351"/>
      <c r="NZH217" s="329"/>
      <c r="NZI217" s="240"/>
      <c r="NZJ217" s="540"/>
      <c r="NZK217" s="291"/>
      <c r="NZL217" s="290"/>
      <c r="NZM217" s="351"/>
      <c r="NZN217" s="329"/>
      <c r="NZO217" s="240"/>
      <c r="NZP217" s="540"/>
      <c r="NZQ217" s="291"/>
      <c r="NZR217" s="290"/>
      <c r="NZS217" s="351"/>
      <c r="NZT217" s="329"/>
      <c r="NZU217" s="240"/>
      <c r="NZV217" s="540"/>
      <c r="NZW217" s="291"/>
      <c r="NZX217" s="290"/>
      <c r="NZY217" s="351"/>
      <c r="NZZ217" s="329"/>
      <c r="OAA217" s="240"/>
      <c r="OAB217" s="540"/>
      <c r="OAC217" s="291"/>
      <c r="OAD217" s="290"/>
      <c r="OAE217" s="351"/>
      <c r="OAF217" s="329"/>
      <c r="OAG217" s="240"/>
      <c r="OAH217" s="540"/>
      <c r="OAI217" s="291"/>
      <c r="OAJ217" s="290"/>
      <c r="OAK217" s="351"/>
      <c r="OAL217" s="329"/>
      <c r="OAM217" s="240"/>
      <c r="OAN217" s="540"/>
      <c r="OAO217" s="291"/>
      <c r="OAP217" s="290"/>
      <c r="OAQ217" s="351"/>
      <c r="OAR217" s="329"/>
      <c r="OAS217" s="240"/>
      <c r="OAT217" s="540"/>
      <c r="OAU217" s="291"/>
      <c r="OAV217" s="290"/>
      <c r="OAW217" s="351"/>
      <c r="OAX217" s="329"/>
      <c r="OAY217" s="240"/>
      <c r="OAZ217" s="540"/>
      <c r="OBA217" s="291"/>
      <c r="OBB217" s="290"/>
      <c r="OBC217" s="351"/>
      <c r="OBD217" s="329"/>
      <c r="OBE217" s="240"/>
      <c r="OBF217" s="540"/>
      <c r="OBG217" s="291"/>
      <c r="OBH217" s="290"/>
      <c r="OBI217" s="351"/>
      <c r="OBJ217" s="329"/>
      <c r="OBK217" s="240"/>
      <c r="OBL217" s="540"/>
      <c r="OBM217" s="291"/>
      <c r="OBN217" s="290"/>
      <c r="OBO217" s="351"/>
      <c r="OBP217" s="329"/>
      <c r="OBQ217" s="240"/>
      <c r="OBR217" s="540"/>
      <c r="OBS217" s="291"/>
      <c r="OBT217" s="290"/>
      <c r="OBU217" s="351"/>
      <c r="OBV217" s="329"/>
      <c r="OBW217" s="240"/>
      <c r="OBX217" s="540"/>
      <c r="OBY217" s="291"/>
      <c r="OBZ217" s="290"/>
      <c r="OCA217" s="351"/>
      <c r="OCB217" s="329"/>
      <c r="OCC217" s="240"/>
      <c r="OCD217" s="540"/>
      <c r="OCE217" s="291"/>
      <c r="OCF217" s="290"/>
      <c r="OCG217" s="351"/>
      <c r="OCH217" s="329"/>
      <c r="OCI217" s="240"/>
      <c r="OCJ217" s="540"/>
      <c r="OCK217" s="291"/>
      <c r="OCL217" s="290"/>
      <c r="OCM217" s="351"/>
      <c r="OCN217" s="329"/>
      <c r="OCO217" s="240"/>
      <c r="OCP217" s="540"/>
      <c r="OCQ217" s="291"/>
      <c r="OCR217" s="290"/>
      <c r="OCS217" s="351"/>
      <c r="OCT217" s="329"/>
      <c r="OCU217" s="240"/>
      <c r="OCV217" s="540"/>
      <c r="OCW217" s="291"/>
      <c r="OCX217" s="290"/>
      <c r="OCY217" s="351"/>
      <c r="OCZ217" s="329"/>
      <c r="ODA217" s="240"/>
      <c r="ODB217" s="540"/>
      <c r="ODC217" s="291"/>
      <c r="ODD217" s="290"/>
      <c r="ODE217" s="351"/>
      <c r="ODF217" s="329"/>
      <c r="ODG217" s="240"/>
      <c r="ODH217" s="540"/>
      <c r="ODI217" s="291"/>
      <c r="ODJ217" s="290"/>
      <c r="ODK217" s="351"/>
      <c r="ODL217" s="329"/>
      <c r="ODM217" s="240"/>
      <c r="ODN217" s="540"/>
      <c r="ODO217" s="291"/>
      <c r="ODP217" s="290"/>
      <c r="ODQ217" s="351"/>
      <c r="ODR217" s="329"/>
      <c r="ODS217" s="240"/>
      <c r="ODT217" s="540"/>
      <c r="ODU217" s="291"/>
      <c r="ODV217" s="290"/>
      <c r="ODW217" s="351"/>
      <c r="ODX217" s="329"/>
      <c r="ODY217" s="240"/>
      <c r="ODZ217" s="540"/>
      <c r="OEA217" s="291"/>
      <c r="OEB217" s="290"/>
      <c r="OEC217" s="351"/>
      <c r="OED217" s="329"/>
      <c r="OEE217" s="240"/>
      <c r="OEF217" s="540"/>
      <c r="OEG217" s="291"/>
      <c r="OEH217" s="290"/>
      <c r="OEI217" s="351"/>
      <c r="OEJ217" s="329"/>
      <c r="OEK217" s="240"/>
      <c r="OEL217" s="540"/>
      <c r="OEM217" s="291"/>
      <c r="OEN217" s="290"/>
      <c r="OEO217" s="351"/>
      <c r="OEP217" s="329"/>
      <c r="OEQ217" s="240"/>
      <c r="OER217" s="540"/>
      <c r="OES217" s="291"/>
      <c r="OET217" s="290"/>
      <c r="OEU217" s="351"/>
      <c r="OEV217" s="329"/>
      <c r="OEW217" s="240"/>
      <c r="OEX217" s="540"/>
      <c r="OEY217" s="291"/>
      <c r="OEZ217" s="290"/>
      <c r="OFA217" s="351"/>
      <c r="OFB217" s="329"/>
      <c r="OFC217" s="240"/>
      <c r="OFD217" s="540"/>
      <c r="OFE217" s="291"/>
      <c r="OFF217" s="290"/>
      <c r="OFG217" s="351"/>
      <c r="OFH217" s="329"/>
      <c r="OFI217" s="240"/>
      <c r="OFJ217" s="540"/>
      <c r="OFK217" s="291"/>
      <c r="OFL217" s="290"/>
      <c r="OFM217" s="351"/>
      <c r="OFN217" s="329"/>
      <c r="OFO217" s="240"/>
      <c r="OFP217" s="540"/>
      <c r="OFQ217" s="291"/>
      <c r="OFR217" s="290"/>
      <c r="OFS217" s="351"/>
      <c r="OFT217" s="329"/>
      <c r="OFU217" s="240"/>
      <c r="OFV217" s="540"/>
      <c r="OFW217" s="291"/>
      <c r="OFX217" s="290"/>
      <c r="OFY217" s="351"/>
      <c r="OFZ217" s="329"/>
      <c r="OGA217" s="240"/>
      <c r="OGB217" s="540"/>
      <c r="OGC217" s="291"/>
      <c r="OGD217" s="290"/>
      <c r="OGE217" s="351"/>
      <c r="OGF217" s="329"/>
      <c r="OGG217" s="240"/>
      <c r="OGH217" s="540"/>
      <c r="OGI217" s="291"/>
      <c r="OGJ217" s="290"/>
      <c r="OGK217" s="351"/>
      <c r="OGL217" s="329"/>
      <c r="OGM217" s="240"/>
      <c r="OGN217" s="540"/>
      <c r="OGO217" s="291"/>
      <c r="OGP217" s="290"/>
      <c r="OGQ217" s="351"/>
      <c r="OGR217" s="329"/>
      <c r="OGS217" s="240"/>
      <c r="OGT217" s="540"/>
      <c r="OGU217" s="291"/>
      <c r="OGV217" s="290"/>
      <c r="OGW217" s="351"/>
      <c r="OGX217" s="329"/>
      <c r="OGY217" s="240"/>
      <c r="OGZ217" s="540"/>
      <c r="OHA217" s="291"/>
      <c r="OHB217" s="290"/>
      <c r="OHC217" s="351"/>
      <c r="OHD217" s="329"/>
      <c r="OHE217" s="240"/>
      <c r="OHF217" s="540"/>
      <c r="OHG217" s="291"/>
      <c r="OHH217" s="290"/>
      <c r="OHI217" s="351"/>
      <c r="OHJ217" s="329"/>
      <c r="OHK217" s="240"/>
      <c r="OHL217" s="540"/>
      <c r="OHM217" s="291"/>
      <c r="OHN217" s="290"/>
      <c r="OHO217" s="351"/>
      <c r="OHP217" s="329"/>
      <c r="OHQ217" s="240"/>
      <c r="OHR217" s="540"/>
      <c r="OHS217" s="291"/>
      <c r="OHT217" s="290"/>
      <c r="OHU217" s="351"/>
      <c r="OHV217" s="329"/>
      <c r="OHW217" s="240"/>
      <c r="OHX217" s="540"/>
      <c r="OHY217" s="291"/>
      <c r="OHZ217" s="290"/>
      <c r="OIA217" s="351"/>
      <c r="OIB217" s="329"/>
      <c r="OIC217" s="240"/>
      <c r="OID217" s="540"/>
      <c r="OIE217" s="291"/>
      <c r="OIF217" s="290"/>
      <c r="OIG217" s="351"/>
      <c r="OIH217" s="329"/>
      <c r="OII217" s="240"/>
      <c r="OIJ217" s="540"/>
      <c r="OIK217" s="291"/>
      <c r="OIL217" s="290"/>
      <c r="OIM217" s="351"/>
      <c r="OIN217" s="329"/>
      <c r="OIO217" s="240"/>
      <c r="OIP217" s="540"/>
      <c r="OIQ217" s="291"/>
      <c r="OIR217" s="290"/>
      <c r="OIS217" s="351"/>
      <c r="OIT217" s="329"/>
      <c r="OIU217" s="240"/>
      <c r="OIV217" s="540"/>
      <c r="OIW217" s="291"/>
      <c r="OIX217" s="290"/>
      <c r="OIY217" s="351"/>
      <c r="OIZ217" s="329"/>
      <c r="OJA217" s="240"/>
      <c r="OJB217" s="540"/>
      <c r="OJC217" s="291"/>
      <c r="OJD217" s="290"/>
      <c r="OJE217" s="351"/>
      <c r="OJF217" s="329"/>
      <c r="OJG217" s="240"/>
      <c r="OJH217" s="540"/>
      <c r="OJI217" s="291"/>
      <c r="OJJ217" s="290"/>
      <c r="OJK217" s="351"/>
      <c r="OJL217" s="329"/>
      <c r="OJM217" s="240"/>
      <c r="OJN217" s="540"/>
      <c r="OJO217" s="291"/>
      <c r="OJP217" s="290"/>
      <c r="OJQ217" s="351"/>
      <c r="OJR217" s="329"/>
      <c r="OJS217" s="240"/>
      <c r="OJT217" s="540"/>
      <c r="OJU217" s="291"/>
      <c r="OJV217" s="290"/>
      <c r="OJW217" s="351"/>
      <c r="OJX217" s="329"/>
      <c r="OJY217" s="240"/>
      <c r="OJZ217" s="540"/>
      <c r="OKA217" s="291"/>
      <c r="OKB217" s="290"/>
      <c r="OKC217" s="351"/>
      <c r="OKD217" s="329"/>
      <c r="OKE217" s="240"/>
      <c r="OKF217" s="540"/>
      <c r="OKG217" s="291"/>
      <c r="OKH217" s="290"/>
      <c r="OKI217" s="351"/>
      <c r="OKJ217" s="329"/>
      <c r="OKK217" s="240"/>
      <c r="OKL217" s="540"/>
      <c r="OKM217" s="291"/>
      <c r="OKN217" s="290"/>
      <c r="OKO217" s="351"/>
      <c r="OKP217" s="329"/>
      <c r="OKQ217" s="240"/>
      <c r="OKR217" s="540"/>
      <c r="OKS217" s="291"/>
      <c r="OKT217" s="290"/>
      <c r="OKU217" s="351"/>
      <c r="OKV217" s="329"/>
      <c r="OKW217" s="240"/>
      <c r="OKX217" s="540"/>
      <c r="OKY217" s="291"/>
      <c r="OKZ217" s="290"/>
      <c r="OLA217" s="351"/>
      <c r="OLB217" s="329"/>
      <c r="OLC217" s="240"/>
      <c r="OLD217" s="540"/>
      <c r="OLE217" s="291"/>
      <c r="OLF217" s="290"/>
      <c r="OLG217" s="351"/>
      <c r="OLH217" s="329"/>
      <c r="OLI217" s="240"/>
      <c r="OLJ217" s="540"/>
      <c r="OLK217" s="291"/>
      <c r="OLL217" s="290"/>
      <c r="OLM217" s="351"/>
      <c r="OLN217" s="329"/>
      <c r="OLO217" s="240"/>
      <c r="OLP217" s="540"/>
      <c r="OLQ217" s="291"/>
      <c r="OLR217" s="290"/>
      <c r="OLS217" s="351"/>
      <c r="OLT217" s="329"/>
      <c r="OLU217" s="240"/>
      <c r="OLV217" s="540"/>
      <c r="OLW217" s="291"/>
      <c r="OLX217" s="290"/>
      <c r="OLY217" s="351"/>
      <c r="OLZ217" s="329"/>
      <c r="OMA217" s="240"/>
      <c r="OMB217" s="540"/>
      <c r="OMC217" s="291"/>
      <c r="OMD217" s="290"/>
      <c r="OME217" s="351"/>
      <c r="OMF217" s="329"/>
      <c r="OMG217" s="240"/>
      <c r="OMH217" s="540"/>
      <c r="OMI217" s="291"/>
      <c r="OMJ217" s="290"/>
      <c r="OMK217" s="351"/>
      <c r="OML217" s="329"/>
      <c r="OMM217" s="240"/>
      <c r="OMN217" s="540"/>
      <c r="OMO217" s="291"/>
      <c r="OMP217" s="290"/>
      <c r="OMQ217" s="351"/>
      <c r="OMR217" s="329"/>
      <c r="OMS217" s="240"/>
      <c r="OMT217" s="540"/>
      <c r="OMU217" s="291"/>
      <c r="OMV217" s="290"/>
      <c r="OMW217" s="351"/>
      <c r="OMX217" s="329"/>
      <c r="OMY217" s="240"/>
      <c r="OMZ217" s="540"/>
      <c r="ONA217" s="291"/>
      <c r="ONB217" s="290"/>
      <c r="ONC217" s="351"/>
      <c r="OND217" s="329"/>
      <c r="ONE217" s="240"/>
      <c r="ONF217" s="540"/>
      <c r="ONG217" s="291"/>
      <c r="ONH217" s="290"/>
      <c r="ONI217" s="351"/>
      <c r="ONJ217" s="329"/>
      <c r="ONK217" s="240"/>
      <c r="ONL217" s="540"/>
      <c r="ONM217" s="291"/>
      <c r="ONN217" s="290"/>
      <c r="ONO217" s="351"/>
      <c r="ONP217" s="329"/>
      <c r="ONQ217" s="240"/>
      <c r="ONR217" s="540"/>
      <c r="ONS217" s="291"/>
      <c r="ONT217" s="290"/>
      <c r="ONU217" s="351"/>
      <c r="ONV217" s="329"/>
      <c r="ONW217" s="240"/>
      <c r="ONX217" s="540"/>
      <c r="ONY217" s="291"/>
      <c r="ONZ217" s="290"/>
      <c r="OOA217" s="351"/>
      <c r="OOB217" s="329"/>
      <c r="OOC217" s="240"/>
      <c r="OOD217" s="540"/>
      <c r="OOE217" s="291"/>
      <c r="OOF217" s="290"/>
      <c r="OOG217" s="351"/>
      <c r="OOH217" s="329"/>
      <c r="OOI217" s="240"/>
      <c r="OOJ217" s="540"/>
      <c r="OOK217" s="291"/>
      <c r="OOL217" s="290"/>
      <c r="OOM217" s="351"/>
      <c r="OON217" s="329"/>
      <c r="OOO217" s="240"/>
      <c r="OOP217" s="540"/>
      <c r="OOQ217" s="291"/>
      <c r="OOR217" s="290"/>
      <c r="OOS217" s="351"/>
      <c r="OOT217" s="329"/>
      <c r="OOU217" s="240"/>
      <c r="OOV217" s="540"/>
      <c r="OOW217" s="291"/>
      <c r="OOX217" s="290"/>
      <c r="OOY217" s="351"/>
      <c r="OOZ217" s="329"/>
      <c r="OPA217" s="240"/>
      <c r="OPB217" s="540"/>
      <c r="OPC217" s="291"/>
      <c r="OPD217" s="290"/>
      <c r="OPE217" s="351"/>
      <c r="OPF217" s="329"/>
      <c r="OPG217" s="240"/>
      <c r="OPH217" s="540"/>
      <c r="OPI217" s="291"/>
      <c r="OPJ217" s="290"/>
      <c r="OPK217" s="351"/>
      <c r="OPL217" s="329"/>
      <c r="OPM217" s="240"/>
      <c r="OPN217" s="540"/>
      <c r="OPO217" s="291"/>
      <c r="OPP217" s="290"/>
      <c r="OPQ217" s="351"/>
      <c r="OPR217" s="329"/>
      <c r="OPS217" s="240"/>
      <c r="OPT217" s="540"/>
      <c r="OPU217" s="291"/>
      <c r="OPV217" s="290"/>
      <c r="OPW217" s="351"/>
      <c r="OPX217" s="329"/>
      <c r="OPY217" s="240"/>
      <c r="OPZ217" s="540"/>
      <c r="OQA217" s="291"/>
      <c r="OQB217" s="290"/>
      <c r="OQC217" s="351"/>
      <c r="OQD217" s="329"/>
      <c r="OQE217" s="240"/>
      <c r="OQF217" s="540"/>
      <c r="OQG217" s="291"/>
      <c r="OQH217" s="290"/>
      <c r="OQI217" s="351"/>
      <c r="OQJ217" s="329"/>
      <c r="OQK217" s="240"/>
      <c r="OQL217" s="540"/>
      <c r="OQM217" s="291"/>
      <c r="OQN217" s="290"/>
      <c r="OQO217" s="351"/>
      <c r="OQP217" s="329"/>
      <c r="OQQ217" s="240"/>
      <c r="OQR217" s="540"/>
      <c r="OQS217" s="291"/>
      <c r="OQT217" s="290"/>
      <c r="OQU217" s="351"/>
      <c r="OQV217" s="329"/>
      <c r="OQW217" s="240"/>
      <c r="OQX217" s="540"/>
      <c r="OQY217" s="291"/>
      <c r="OQZ217" s="290"/>
      <c r="ORA217" s="351"/>
      <c r="ORB217" s="329"/>
      <c r="ORC217" s="240"/>
      <c r="ORD217" s="540"/>
      <c r="ORE217" s="291"/>
      <c r="ORF217" s="290"/>
      <c r="ORG217" s="351"/>
      <c r="ORH217" s="329"/>
      <c r="ORI217" s="240"/>
      <c r="ORJ217" s="540"/>
      <c r="ORK217" s="291"/>
      <c r="ORL217" s="290"/>
      <c r="ORM217" s="351"/>
      <c r="ORN217" s="329"/>
      <c r="ORO217" s="240"/>
      <c r="ORP217" s="540"/>
      <c r="ORQ217" s="291"/>
      <c r="ORR217" s="290"/>
      <c r="ORS217" s="351"/>
      <c r="ORT217" s="329"/>
      <c r="ORU217" s="240"/>
      <c r="ORV217" s="540"/>
      <c r="ORW217" s="291"/>
      <c r="ORX217" s="290"/>
      <c r="ORY217" s="351"/>
      <c r="ORZ217" s="329"/>
      <c r="OSA217" s="240"/>
      <c r="OSB217" s="540"/>
      <c r="OSC217" s="291"/>
      <c r="OSD217" s="290"/>
      <c r="OSE217" s="351"/>
      <c r="OSF217" s="329"/>
      <c r="OSG217" s="240"/>
      <c r="OSH217" s="540"/>
      <c r="OSI217" s="291"/>
      <c r="OSJ217" s="290"/>
      <c r="OSK217" s="351"/>
      <c r="OSL217" s="329"/>
      <c r="OSM217" s="240"/>
      <c r="OSN217" s="540"/>
      <c r="OSO217" s="291"/>
      <c r="OSP217" s="290"/>
      <c r="OSQ217" s="351"/>
      <c r="OSR217" s="329"/>
      <c r="OSS217" s="240"/>
      <c r="OST217" s="540"/>
      <c r="OSU217" s="291"/>
      <c r="OSV217" s="290"/>
      <c r="OSW217" s="351"/>
      <c r="OSX217" s="329"/>
      <c r="OSY217" s="240"/>
      <c r="OSZ217" s="540"/>
      <c r="OTA217" s="291"/>
      <c r="OTB217" s="290"/>
      <c r="OTC217" s="351"/>
      <c r="OTD217" s="329"/>
      <c r="OTE217" s="240"/>
      <c r="OTF217" s="540"/>
      <c r="OTG217" s="291"/>
      <c r="OTH217" s="290"/>
      <c r="OTI217" s="351"/>
      <c r="OTJ217" s="329"/>
      <c r="OTK217" s="240"/>
      <c r="OTL217" s="540"/>
      <c r="OTM217" s="291"/>
      <c r="OTN217" s="290"/>
      <c r="OTO217" s="351"/>
      <c r="OTP217" s="329"/>
      <c r="OTQ217" s="240"/>
      <c r="OTR217" s="540"/>
      <c r="OTS217" s="291"/>
      <c r="OTT217" s="290"/>
      <c r="OTU217" s="351"/>
      <c r="OTV217" s="329"/>
      <c r="OTW217" s="240"/>
      <c r="OTX217" s="540"/>
      <c r="OTY217" s="291"/>
      <c r="OTZ217" s="290"/>
      <c r="OUA217" s="351"/>
      <c r="OUB217" s="329"/>
      <c r="OUC217" s="240"/>
      <c r="OUD217" s="540"/>
      <c r="OUE217" s="291"/>
      <c r="OUF217" s="290"/>
      <c r="OUG217" s="351"/>
      <c r="OUH217" s="329"/>
      <c r="OUI217" s="240"/>
      <c r="OUJ217" s="540"/>
      <c r="OUK217" s="291"/>
      <c r="OUL217" s="290"/>
      <c r="OUM217" s="351"/>
      <c r="OUN217" s="329"/>
      <c r="OUO217" s="240"/>
      <c r="OUP217" s="540"/>
      <c r="OUQ217" s="291"/>
      <c r="OUR217" s="290"/>
      <c r="OUS217" s="351"/>
      <c r="OUT217" s="329"/>
      <c r="OUU217" s="240"/>
      <c r="OUV217" s="540"/>
      <c r="OUW217" s="291"/>
      <c r="OUX217" s="290"/>
      <c r="OUY217" s="351"/>
      <c r="OUZ217" s="329"/>
      <c r="OVA217" s="240"/>
      <c r="OVB217" s="540"/>
      <c r="OVC217" s="291"/>
      <c r="OVD217" s="290"/>
      <c r="OVE217" s="351"/>
      <c r="OVF217" s="329"/>
      <c r="OVG217" s="240"/>
      <c r="OVH217" s="540"/>
      <c r="OVI217" s="291"/>
      <c r="OVJ217" s="290"/>
      <c r="OVK217" s="351"/>
      <c r="OVL217" s="329"/>
      <c r="OVM217" s="240"/>
      <c r="OVN217" s="540"/>
      <c r="OVO217" s="291"/>
      <c r="OVP217" s="290"/>
      <c r="OVQ217" s="351"/>
      <c r="OVR217" s="329"/>
      <c r="OVS217" s="240"/>
      <c r="OVT217" s="540"/>
      <c r="OVU217" s="291"/>
      <c r="OVV217" s="290"/>
      <c r="OVW217" s="351"/>
      <c r="OVX217" s="329"/>
      <c r="OVY217" s="240"/>
      <c r="OVZ217" s="540"/>
      <c r="OWA217" s="291"/>
      <c r="OWB217" s="290"/>
      <c r="OWC217" s="351"/>
      <c r="OWD217" s="329"/>
      <c r="OWE217" s="240"/>
      <c r="OWF217" s="540"/>
      <c r="OWG217" s="291"/>
      <c r="OWH217" s="290"/>
      <c r="OWI217" s="351"/>
      <c r="OWJ217" s="329"/>
      <c r="OWK217" s="240"/>
      <c r="OWL217" s="540"/>
      <c r="OWM217" s="291"/>
      <c r="OWN217" s="290"/>
      <c r="OWO217" s="351"/>
      <c r="OWP217" s="329"/>
      <c r="OWQ217" s="240"/>
      <c r="OWR217" s="540"/>
      <c r="OWS217" s="291"/>
      <c r="OWT217" s="290"/>
      <c r="OWU217" s="351"/>
      <c r="OWV217" s="329"/>
      <c r="OWW217" s="240"/>
      <c r="OWX217" s="540"/>
      <c r="OWY217" s="291"/>
      <c r="OWZ217" s="290"/>
      <c r="OXA217" s="351"/>
      <c r="OXB217" s="329"/>
      <c r="OXC217" s="240"/>
      <c r="OXD217" s="540"/>
      <c r="OXE217" s="291"/>
      <c r="OXF217" s="290"/>
      <c r="OXG217" s="351"/>
      <c r="OXH217" s="329"/>
      <c r="OXI217" s="240"/>
      <c r="OXJ217" s="540"/>
      <c r="OXK217" s="291"/>
      <c r="OXL217" s="290"/>
      <c r="OXM217" s="351"/>
      <c r="OXN217" s="329"/>
      <c r="OXO217" s="240"/>
      <c r="OXP217" s="540"/>
      <c r="OXQ217" s="291"/>
      <c r="OXR217" s="290"/>
      <c r="OXS217" s="351"/>
      <c r="OXT217" s="329"/>
      <c r="OXU217" s="240"/>
      <c r="OXV217" s="540"/>
      <c r="OXW217" s="291"/>
      <c r="OXX217" s="290"/>
      <c r="OXY217" s="351"/>
      <c r="OXZ217" s="329"/>
      <c r="OYA217" s="240"/>
      <c r="OYB217" s="540"/>
      <c r="OYC217" s="291"/>
      <c r="OYD217" s="290"/>
      <c r="OYE217" s="351"/>
      <c r="OYF217" s="329"/>
      <c r="OYG217" s="240"/>
      <c r="OYH217" s="540"/>
      <c r="OYI217" s="291"/>
      <c r="OYJ217" s="290"/>
      <c r="OYK217" s="351"/>
      <c r="OYL217" s="329"/>
      <c r="OYM217" s="240"/>
      <c r="OYN217" s="540"/>
      <c r="OYO217" s="291"/>
      <c r="OYP217" s="290"/>
      <c r="OYQ217" s="351"/>
      <c r="OYR217" s="329"/>
      <c r="OYS217" s="240"/>
      <c r="OYT217" s="540"/>
      <c r="OYU217" s="291"/>
      <c r="OYV217" s="290"/>
      <c r="OYW217" s="351"/>
      <c r="OYX217" s="329"/>
      <c r="OYY217" s="240"/>
      <c r="OYZ217" s="540"/>
      <c r="OZA217" s="291"/>
      <c r="OZB217" s="290"/>
      <c r="OZC217" s="351"/>
      <c r="OZD217" s="329"/>
      <c r="OZE217" s="240"/>
      <c r="OZF217" s="540"/>
      <c r="OZG217" s="291"/>
      <c r="OZH217" s="290"/>
      <c r="OZI217" s="351"/>
      <c r="OZJ217" s="329"/>
      <c r="OZK217" s="240"/>
      <c r="OZL217" s="540"/>
      <c r="OZM217" s="291"/>
      <c r="OZN217" s="290"/>
      <c r="OZO217" s="351"/>
      <c r="OZP217" s="329"/>
      <c r="OZQ217" s="240"/>
      <c r="OZR217" s="540"/>
      <c r="OZS217" s="291"/>
      <c r="OZT217" s="290"/>
      <c r="OZU217" s="351"/>
      <c r="OZV217" s="329"/>
      <c r="OZW217" s="240"/>
      <c r="OZX217" s="540"/>
      <c r="OZY217" s="291"/>
      <c r="OZZ217" s="290"/>
      <c r="PAA217" s="351"/>
      <c r="PAB217" s="329"/>
      <c r="PAC217" s="240"/>
      <c r="PAD217" s="540"/>
      <c r="PAE217" s="291"/>
      <c r="PAF217" s="290"/>
      <c r="PAG217" s="351"/>
      <c r="PAH217" s="329"/>
      <c r="PAI217" s="240"/>
      <c r="PAJ217" s="540"/>
      <c r="PAK217" s="291"/>
      <c r="PAL217" s="290"/>
      <c r="PAM217" s="351"/>
      <c r="PAN217" s="329"/>
      <c r="PAO217" s="240"/>
      <c r="PAP217" s="540"/>
      <c r="PAQ217" s="291"/>
      <c r="PAR217" s="290"/>
      <c r="PAS217" s="351"/>
      <c r="PAT217" s="329"/>
      <c r="PAU217" s="240"/>
      <c r="PAV217" s="540"/>
      <c r="PAW217" s="291"/>
      <c r="PAX217" s="290"/>
      <c r="PAY217" s="351"/>
      <c r="PAZ217" s="329"/>
      <c r="PBA217" s="240"/>
      <c r="PBB217" s="540"/>
      <c r="PBC217" s="291"/>
      <c r="PBD217" s="290"/>
      <c r="PBE217" s="351"/>
      <c r="PBF217" s="329"/>
      <c r="PBG217" s="240"/>
      <c r="PBH217" s="540"/>
      <c r="PBI217" s="291"/>
      <c r="PBJ217" s="290"/>
      <c r="PBK217" s="351"/>
      <c r="PBL217" s="329"/>
      <c r="PBM217" s="240"/>
      <c r="PBN217" s="540"/>
      <c r="PBO217" s="291"/>
      <c r="PBP217" s="290"/>
      <c r="PBQ217" s="351"/>
      <c r="PBR217" s="329"/>
      <c r="PBS217" s="240"/>
      <c r="PBT217" s="540"/>
      <c r="PBU217" s="291"/>
      <c r="PBV217" s="290"/>
      <c r="PBW217" s="351"/>
      <c r="PBX217" s="329"/>
      <c r="PBY217" s="240"/>
      <c r="PBZ217" s="540"/>
      <c r="PCA217" s="291"/>
      <c r="PCB217" s="290"/>
      <c r="PCC217" s="351"/>
      <c r="PCD217" s="329"/>
      <c r="PCE217" s="240"/>
      <c r="PCF217" s="540"/>
      <c r="PCG217" s="291"/>
      <c r="PCH217" s="290"/>
      <c r="PCI217" s="351"/>
      <c r="PCJ217" s="329"/>
      <c r="PCK217" s="240"/>
      <c r="PCL217" s="540"/>
      <c r="PCM217" s="291"/>
      <c r="PCN217" s="290"/>
      <c r="PCO217" s="351"/>
      <c r="PCP217" s="329"/>
      <c r="PCQ217" s="240"/>
      <c r="PCR217" s="540"/>
      <c r="PCS217" s="291"/>
      <c r="PCT217" s="290"/>
      <c r="PCU217" s="351"/>
      <c r="PCV217" s="329"/>
      <c r="PCW217" s="240"/>
      <c r="PCX217" s="540"/>
      <c r="PCY217" s="291"/>
      <c r="PCZ217" s="290"/>
      <c r="PDA217" s="351"/>
      <c r="PDB217" s="329"/>
      <c r="PDC217" s="240"/>
      <c r="PDD217" s="540"/>
      <c r="PDE217" s="291"/>
      <c r="PDF217" s="290"/>
      <c r="PDG217" s="351"/>
      <c r="PDH217" s="329"/>
      <c r="PDI217" s="240"/>
      <c r="PDJ217" s="540"/>
      <c r="PDK217" s="291"/>
      <c r="PDL217" s="290"/>
      <c r="PDM217" s="351"/>
      <c r="PDN217" s="329"/>
      <c r="PDO217" s="240"/>
      <c r="PDP217" s="540"/>
      <c r="PDQ217" s="291"/>
      <c r="PDR217" s="290"/>
      <c r="PDS217" s="351"/>
      <c r="PDT217" s="329"/>
      <c r="PDU217" s="240"/>
      <c r="PDV217" s="540"/>
      <c r="PDW217" s="291"/>
      <c r="PDX217" s="290"/>
      <c r="PDY217" s="351"/>
      <c r="PDZ217" s="329"/>
      <c r="PEA217" s="240"/>
      <c r="PEB217" s="540"/>
      <c r="PEC217" s="291"/>
      <c r="PED217" s="290"/>
      <c r="PEE217" s="351"/>
      <c r="PEF217" s="329"/>
      <c r="PEG217" s="240"/>
      <c r="PEH217" s="540"/>
      <c r="PEI217" s="291"/>
      <c r="PEJ217" s="290"/>
      <c r="PEK217" s="351"/>
      <c r="PEL217" s="329"/>
      <c r="PEM217" s="240"/>
      <c r="PEN217" s="540"/>
      <c r="PEO217" s="291"/>
      <c r="PEP217" s="290"/>
      <c r="PEQ217" s="351"/>
      <c r="PER217" s="329"/>
      <c r="PES217" s="240"/>
      <c r="PET217" s="540"/>
      <c r="PEU217" s="291"/>
      <c r="PEV217" s="290"/>
      <c r="PEW217" s="351"/>
      <c r="PEX217" s="329"/>
      <c r="PEY217" s="240"/>
      <c r="PEZ217" s="540"/>
      <c r="PFA217" s="291"/>
      <c r="PFB217" s="290"/>
      <c r="PFC217" s="351"/>
      <c r="PFD217" s="329"/>
      <c r="PFE217" s="240"/>
      <c r="PFF217" s="540"/>
      <c r="PFG217" s="291"/>
      <c r="PFH217" s="290"/>
      <c r="PFI217" s="351"/>
      <c r="PFJ217" s="329"/>
      <c r="PFK217" s="240"/>
      <c r="PFL217" s="540"/>
      <c r="PFM217" s="291"/>
      <c r="PFN217" s="290"/>
      <c r="PFO217" s="351"/>
      <c r="PFP217" s="329"/>
      <c r="PFQ217" s="240"/>
      <c r="PFR217" s="540"/>
      <c r="PFS217" s="291"/>
      <c r="PFT217" s="290"/>
      <c r="PFU217" s="351"/>
      <c r="PFV217" s="329"/>
      <c r="PFW217" s="240"/>
      <c r="PFX217" s="540"/>
      <c r="PFY217" s="291"/>
      <c r="PFZ217" s="290"/>
      <c r="PGA217" s="351"/>
      <c r="PGB217" s="329"/>
      <c r="PGC217" s="240"/>
      <c r="PGD217" s="540"/>
      <c r="PGE217" s="291"/>
      <c r="PGF217" s="290"/>
      <c r="PGG217" s="351"/>
      <c r="PGH217" s="329"/>
      <c r="PGI217" s="240"/>
      <c r="PGJ217" s="540"/>
      <c r="PGK217" s="291"/>
      <c r="PGL217" s="290"/>
      <c r="PGM217" s="351"/>
      <c r="PGN217" s="329"/>
      <c r="PGO217" s="240"/>
      <c r="PGP217" s="540"/>
      <c r="PGQ217" s="291"/>
      <c r="PGR217" s="290"/>
      <c r="PGS217" s="351"/>
      <c r="PGT217" s="329"/>
      <c r="PGU217" s="240"/>
      <c r="PGV217" s="540"/>
      <c r="PGW217" s="291"/>
      <c r="PGX217" s="290"/>
      <c r="PGY217" s="351"/>
      <c r="PGZ217" s="329"/>
      <c r="PHA217" s="240"/>
      <c r="PHB217" s="540"/>
      <c r="PHC217" s="291"/>
      <c r="PHD217" s="290"/>
      <c r="PHE217" s="351"/>
      <c r="PHF217" s="329"/>
      <c r="PHG217" s="240"/>
      <c r="PHH217" s="540"/>
      <c r="PHI217" s="291"/>
      <c r="PHJ217" s="290"/>
      <c r="PHK217" s="351"/>
      <c r="PHL217" s="329"/>
      <c r="PHM217" s="240"/>
      <c r="PHN217" s="540"/>
      <c r="PHO217" s="291"/>
      <c r="PHP217" s="290"/>
      <c r="PHQ217" s="351"/>
      <c r="PHR217" s="329"/>
      <c r="PHS217" s="240"/>
      <c r="PHT217" s="540"/>
      <c r="PHU217" s="291"/>
      <c r="PHV217" s="290"/>
      <c r="PHW217" s="351"/>
      <c r="PHX217" s="329"/>
      <c r="PHY217" s="240"/>
      <c r="PHZ217" s="540"/>
      <c r="PIA217" s="291"/>
      <c r="PIB217" s="290"/>
      <c r="PIC217" s="351"/>
      <c r="PID217" s="329"/>
      <c r="PIE217" s="240"/>
      <c r="PIF217" s="540"/>
      <c r="PIG217" s="291"/>
      <c r="PIH217" s="290"/>
      <c r="PII217" s="351"/>
      <c r="PIJ217" s="329"/>
      <c r="PIK217" s="240"/>
      <c r="PIL217" s="540"/>
      <c r="PIM217" s="291"/>
      <c r="PIN217" s="290"/>
      <c r="PIO217" s="351"/>
      <c r="PIP217" s="329"/>
      <c r="PIQ217" s="240"/>
      <c r="PIR217" s="540"/>
      <c r="PIS217" s="291"/>
      <c r="PIT217" s="290"/>
      <c r="PIU217" s="351"/>
      <c r="PIV217" s="329"/>
      <c r="PIW217" s="240"/>
      <c r="PIX217" s="540"/>
      <c r="PIY217" s="291"/>
      <c r="PIZ217" s="290"/>
      <c r="PJA217" s="351"/>
      <c r="PJB217" s="329"/>
      <c r="PJC217" s="240"/>
      <c r="PJD217" s="540"/>
      <c r="PJE217" s="291"/>
      <c r="PJF217" s="290"/>
      <c r="PJG217" s="351"/>
      <c r="PJH217" s="329"/>
      <c r="PJI217" s="240"/>
      <c r="PJJ217" s="540"/>
      <c r="PJK217" s="291"/>
      <c r="PJL217" s="290"/>
      <c r="PJM217" s="351"/>
      <c r="PJN217" s="329"/>
      <c r="PJO217" s="240"/>
      <c r="PJP217" s="540"/>
      <c r="PJQ217" s="291"/>
      <c r="PJR217" s="290"/>
      <c r="PJS217" s="351"/>
      <c r="PJT217" s="329"/>
      <c r="PJU217" s="240"/>
      <c r="PJV217" s="540"/>
      <c r="PJW217" s="291"/>
      <c r="PJX217" s="290"/>
      <c r="PJY217" s="351"/>
      <c r="PJZ217" s="329"/>
      <c r="PKA217" s="240"/>
      <c r="PKB217" s="540"/>
      <c r="PKC217" s="291"/>
      <c r="PKD217" s="290"/>
      <c r="PKE217" s="351"/>
      <c r="PKF217" s="329"/>
      <c r="PKG217" s="240"/>
      <c r="PKH217" s="540"/>
      <c r="PKI217" s="291"/>
      <c r="PKJ217" s="290"/>
      <c r="PKK217" s="351"/>
      <c r="PKL217" s="329"/>
      <c r="PKM217" s="240"/>
      <c r="PKN217" s="540"/>
      <c r="PKO217" s="291"/>
      <c r="PKP217" s="290"/>
      <c r="PKQ217" s="351"/>
      <c r="PKR217" s="329"/>
      <c r="PKS217" s="240"/>
      <c r="PKT217" s="540"/>
      <c r="PKU217" s="291"/>
      <c r="PKV217" s="290"/>
      <c r="PKW217" s="351"/>
      <c r="PKX217" s="329"/>
      <c r="PKY217" s="240"/>
      <c r="PKZ217" s="540"/>
      <c r="PLA217" s="291"/>
      <c r="PLB217" s="290"/>
      <c r="PLC217" s="351"/>
      <c r="PLD217" s="329"/>
      <c r="PLE217" s="240"/>
      <c r="PLF217" s="540"/>
      <c r="PLG217" s="291"/>
      <c r="PLH217" s="290"/>
      <c r="PLI217" s="351"/>
      <c r="PLJ217" s="329"/>
      <c r="PLK217" s="240"/>
      <c r="PLL217" s="540"/>
      <c r="PLM217" s="291"/>
      <c r="PLN217" s="290"/>
      <c r="PLO217" s="351"/>
      <c r="PLP217" s="329"/>
      <c r="PLQ217" s="240"/>
      <c r="PLR217" s="540"/>
      <c r="PLS217" s="291"/>
      <c r="PLT217" s="290"/>
      <c r="PLU217" s="351"/>
      <c r="PLV217" s="329"/>
      <c r="PLW217" s="240"/>
      <c r="PLX217" s="540"/>
      <c r="PLY217" s="291"/>
      <c r="PLZ217" s="290"/>
      <c r="PMA217" s="351"/>
      <c r="PMB217" s="329"/>
      <c r="PMC217" s="240"/>
      <c r="PMD217" s="540"/>
      <c r="PME217" s="291"/>
      <c r="PMF217" s="290"/>
      <c r="PMG217" s="351"/>
      <c r="PMH217" s="329"/>
      <c r="PMI217" s="240"/>
      <c r="PMJ217" s="540"/>
      <c r="PMK217" s="291"/>
      <c r="PML217" s="290"/>
      <c r="PMM217" s="351"/>
      <c r="PMN217" s="329"/>
      <c r="PMO217" s="240"/>
      <c r="PMP217" s="540"/>
      <c r="PMQ217" s="291"/>
      <c r="PMR217" s="290"/>
      <c r="PMS217" s="351"/>
      <c r="PMT217" s="329"/>
      <c r="PMU217" s="240"/>
      <c r="PMV217" s="540"/>
      <c r="PMW217" s="291"/>
      <c r="PMX217" s="290"/>
      <c r="PMY217" s="351"/>
      <c r="PMZ217" s="329"/>
      <c r="PNA217" s="240"/>
      <c r="PNB217" s="540"/>
      <c r="PNC217" s="291"/>
      <c r="PND217" s="290"/>
      <c r="PNE217" s="351"/>
      <c r="PNF217" s="329"/>
      <c r="PNG217" s="240"/>
      <c r="PNH217" s="540"/>
      <c r="PNI217" s="291"/>
      <c r="PNJ217" s="290"/>
      <c r="PNK217" s="351"/>
      <c r="PNL217" s="329"/>
      <c r="PNM217" s="240"/>
      <c r="PNN217" s="540"/>
      <c r="PNO217" s="291"/>
      <c r="PNP217" s="290"/>
      <c r="PNQ217" s="351"/>
      <c r="PNR217" s="329"/>
      <c r="PNS217" s="240"/>
      <c r="PNT217" s="540"/>
      <c r="PNU217" s="291"/>
      <c r="PNV217" s="290"/>
      <c r="PNW217" s="351"/>
      <c r="PNX217" s="329"/>
      <c r="PNY217" s="240"/>
      <c r="PNZ217" s="540"/>
      <c r="POA217" s="291"/>
      <c r="POB217" s="290"/>
      <c r="POC217" s="351"/>
      <c r="POD217" s="329"/>
      <c r="POE217" s="240"/>
      <c r="POF217" s="540"/>
      <c r="POG217" s="291"/>
      <c r="POH217" s="290"/>
      <c r="POI217" s="351"/>
      <c r="POJ217" s="329"/>
      <c r="POK217" s="240"/>
      <c r="POL217" s="540"/>
      <c r="POM217" s="291"/>
      <c r="PON217" s="290"/>
      <c r="POO217" s="351"/>
      <c r="POP217" s="329"/>
      <c r="POQ217" s="240"/>
      <c r="POR217" s="540"/>
      <c r="POS217" s="291"/>
      <c r="POT217" s="290"/>
      <c r="POU217" s="351"/>
      <c r="POV217" s="329"/>
      <c r="POW217" s="240"/>
      <c r="POX217" s="540"/>
      <c r="POY217" s="291"/>
      <c r="POZ217" s="290"/>
      <c r="PPA217" s="351"/>
      <c r="PPB217" s="329"/>
      <c r="PPC217" s="240"/>
      <c r="PPD217" s="540"/>
      <c r="PPE217" s="291"/>
      <c r="PPF217" s="290"/>
      <c r="PPG217" s="351"/>
      <c r="PPH217" s="329"/>
      <c r="PPI217" s="240"/>
      <c r="PPJ217" s="540"/>
      <c r="PPK217" s="291"/>
      <c r="PPL217" s="290"/>
      <c r="PPM217" s="351"/>
      <c r="PPN217" s="329"/>
      <c r="PPO217" s="240"/>
      <c r="PPP217" s="540"/>
      <c r="PPQ217" s="291"/>
      <c r="PPR217" s="290"/>
      <c r="PPS217" s="351"/>
      <c r="PPT217" s="329"/>
      <c r="PPU217" s="240"/>
      <c r="PPV217" s="540"/>
      <c r="PPW217" s="291"/>
      <c r="PPX217" s="290"/>
      <c r="PPY217" s="351"/>
      <c r="PPZ217" s="329"/>
      <c r="PQA217" s="240"/>
      <c r="PQB217" s="540"/>
      <c r="PQC217" s="291"/>
      <c r="PQD217" s="290"/>
      <c r="PQE217" s="351"/>
      <c r="PQF217" s="329"/>
      <c r="PQG217" s="240"/>
      <c r="PQH217" s="540"/>
      <c r="PQI217" s="291"/>
      <c r="PQJ217" s="290"/>
      <c r="PQK217" s="351"/>
      <c r="PQL217" s="329"/>
      <c r="PQM217" s="240"/>
      <c r="PQN217" s="540"/>
      <c r="PQO217" s="291"/>
      <c r="PQP217" s="290"/>
      <c r="PQQ217" s="351"/>
      <c r="PQR217" s="329"/>
      <c r="PQS217" s="240"/>
      <c r="PQT217" s="540"/>
      <c r="PQU217" s="291"/>
      <c r="PQV217" s="290"/>
      <c r="PQW217" s="351"/>
      <c r="PQX217" s="329"/>
      <c r="PQY217" s="240"/>
      <c r="PQZ217" s="540"/>
      <c r="PRA217" s="291"/>
      <c r="PRB217" s="290"/>
      <c r="PRC217" s="351"/>
      <c r="PRD217" s="329"/>
      <c r="PRE217" s="240"/>
      <c r="PRF217" s="540"/>
      <c r="PRG217" s="291"/>
      <c r="PRH217" s="290"/>
      <c r="PRI217" s="351"/>
      <c r="PRJ217" s="329"/>
      <c r="PRK217" s="240"/>
      <c r="PRL217" s="540"/>
      <c r="PRM217" s="291"/>
      <c r="PRN217" s="290"/>
      <c r="PRO217" s="351"/>
      <c r="PRP217" s="329"/>
      <c r="PRQ217" s="240"/>
      <c r="PRR217" s="540"/>
      <c r="PRS217" s="291"/>
      <c r="PRT217" s="290"/>
      <c r="PRU217" s="351"/>
      <c r="PRV217" s="329"/>
      <c r="PRW217" s="240"/>
      <c r="PRX217" s="540"/>
      <c r="PRY217" s="291"/>
      <c r="PRZ217" s="290"/>
      <c r="PSA217" s="351"/>
      <c r="PSB217" s="329"/>
      <c r="PSC217" s="240"/>
      <c r="PSD217" s="540"/>
      <c r="PSE217" s="291"/>
      <c r="PSF217" s="290"/>
      <c r="PSG217" s="351"/>
      <c r="PSH217" s="329"/>
      <c r="PSI217" s="240"/>
      <c r="PSJ217" s="540"/>
      <c r="PSK217" s="291"/>
      <c r="PSL217" s="290"/>
      <c r="PSM217" s="351"/>
      <c r="PSN217" s="329"/>
      <c r="PSO217" s="240"/>
      <c r="PSP217" s="540"/>
      <c r="PSQ217" s="291"/>
      <c r="PSR217" s="290"/>
      <c r="PSS217" s="351"/>
      <c r="PST217" s="329"/>
      <c r="PSU217" s="240"/>
      <c r="PSV217" s="540"/>
      <c r="PSW217" s="291"/>
      <c r="PSX217" s="290"/>
      <c r="PSY217" s="351"/>
      <c r="PSZ217" s="329"/>
      <c r="PTA217" s="240"/>
      <c r="PTB217" s="540"/>
      <c r="PTC217" s="291"/>
      <c r="PTD217" s="290"/>
      <c r="PTE217" s="351"/>
      <c r="PTF217" s="329"/>
      <c r="PTG217" s="240"/>
      <c r="PTH217" s="540"/>
      <c r="PTI217" s="291"/>
      <c r="PTJ217" s="290"/>
      <c r="PTK217" s="351"/>
      <c r="PTL217" s="329"/>
      <c r="PTM217" s="240"/>
      <c r="PTN217" s="540"/>
      <c r="PTO217" s="291"/>
      <c r="PTP217" s="290"/>
      <c r="PTQ217" s="351"/>
      <c r="PTR217" s="329"/>
      <c r="PTS217" s="240"/>
      <c r="PTT217" s="540"/>
      <c r="PTU217" s="291"/>
      <c r="PTV217" s="290"/>
      <c r="PTW217" s="351"/>
      <c r="PTX217" s="329"/>
      <c r="PTY217" s="240"/>
      <c r="PTZ217" s="540"/>
      <c r="PUA217" s="291"/>
      <c r="PUB217" s="290"/>
      <c r="PUC217" s="351"/>
      <c r="PUD217" s="329"/>
      <c r="PUE217" s="240"/>
      <c r="PUF217" s="540"/>
      <c r="PUG217" s="291"/>
      <c r="PUH217" s="290"/>
      <c r="PUI217" s="351"/>
      <c r="PUJ217" s="329"/>
      <c r="PUK217" s="240"/>
      <c r="PUL217" s="540"/>
      <c r="PUM217" s="291"/>
      <c r="PUN217" s="290"/>
      <c r="PUO217" s="351"/>
      <c r="PUP217" s="329"/>
      <c r="PUQ217" s="240"/>
      <c r="PUR217" s="540"/>
      <c r="PUS217" s="291"/>
      <c r="PUT217" s="290"/>
      <c r="PUU217" s="351"/>
      <c r="PUV217" s="329"/>
      <c r="PUW217" s="240"/>
      <c r="PUX217" s="540"/>
      <c r="PUY217" s="291"/>
      <c r="PUZ217" s="290"/>
      <c r="PVA217" s="351"/>
      <c r="PVB217" s="329"/>
      <c r="PVC217" s="240"/>
      <c r="PVD217" s="540"/>
      <c r="PVE217" s="291"/>
      <c r="PVF217" s="290"/>
      <c r="PVG217" s="351"/>
      <c r="PVH217" s="329"/>
      <c r="PVI217" s="240"/>
      <c r="PVJ217" s="540"/>
      <c r="PVK217" s="291"/>
      <c r="PVL217" s="290"/>
      <c r="PVM217" s="351"/>
      <c r="PVN217" s="329"/>
      <c r="PVO217" s="240"/>
      <c r="PVP217" s="540"/>
      <c r="PVQ217" s="291"/>
      <c r="PVR217" s="290"/>
      <c r="PVS217" s="351"/>
      <c r="PVT217" s="329"/>
      <c r="PVU217" s="240"/>
      <c r="PVV217" s="540"/>
      <c r="PVW217" s="291"/>
      <c r="PVX217" s="290"/>
      <c r="PVY217" s="351"/>
      <c r="PVZ217" s="329"/>
      <c r="PWA217" s="240"/>
      <c r="PWB217" s="540"/>
      <c r="PWC217" s="291"/>
      <c r="PWD217" s="290"/>
      <c r="PWE217" s="351"/>
      <c r="PWF217" s="329"/>
      <c r="PWG217" s="240"/>
      <c r="PWH217" s="540"/>
      <c r="PWI217" s="291"/>
      <c r="PWJ217" s="290"/>
      <c r="PWK217" s="351"/>
      <c r="PWL217" s="329"/>
      <c r="PWM217" s="240"/>
      <c r="PWN217" s="540"/>
      <c r="PWO217" s="291"/>
      <c r="PWP217" s="290"/>
      <c r="PWQ217" s="351"/>
      <c r="PWR217" s="329"/>
      <c r="PWS217" s="240"/>
      <c r="PWT217" s="540"/>
      <c r="PWU217" s="291"/>
      <c r="PWV217" s="290"/>
      <c r="PWW217" s="351"/>
      <c r="PWX217" s="329"/>
      <c r="PWY217" s="240"/>
      <c r="PWZ217" s="540"/>
      <c r="PXA217" s="291"/>
      <c r="PXB217" s="290"/>
      <c r="PXC217" s="351"/>
      <c r="PXD217" s="329"/>
      <c r="PXE217" s="240"/>
      <c r="PXF217" s="540"/>
      <c r="PXG217" s="291"/>
      <c r="PXH217" s="290"/>
      <c r="PXI217" s="351"/>
      <c r="PXJ217" s="329"/>
      <c r="PXK217" s="240"/>
      <c r="PXL217" s="540"/>
      <c r="PXM217" s="291"/>
      <c r="PXN217" s="290"/>
      <c r="PXO217" s="351"/>
      <c r="PXP217" s="329"/>
      <c r="PXQ217" s="240"/>
      <c r="PXR217" s="540"/>
      <c r="PXS217" s="291"/>
      <c r="PXT217" s="290"/>
      <c r="PXU217" s="351"/>
      <c r="PXV217" s="329"/>
      <c r="PXW217" s="240"/>
      <c r="PXX217" s="540"/>
      <c r="PXY217" s="291"/>
      <c r="PXZ217" s="290"/>
      <c r="PYA217" s="351"/>
      <c r="PYB217" s="329"/>
      <c r="PYC217" s="240"/>
      <c r="PYD217" s="540"/>
      <c r="PYE217" s="291"/>
      <c r="PYF217" s="290"/>
      <c r="PYG217" s="351"/>
      <c r="PYH217" s="329"/>
      <c r="PYI217" s="240"/>
      <c r="PYJ217" s="540"/>
      <c r="PYK217" s="291"/>
      <c r="PYL217" s="290"/>
      <c r="PYM217" s="351"/>
      <c r="PYN217" s="329"/>
      <c r="PYO217" s="240"/>
      <c r="PYP217" s="540"/>
      <c r="PYQ217" s="291"/>
      <c r="PYR217" s="290"/>
      <c r="PYS217" s="351"/>
      <c r="PYT217" s="329"/>
      <c r="PYU217" s="240"/>
      <c r="PYV217" s="540"/>
      <c r="PYW217" s="291"/>
      <c r="PYX217" s="290"/>
      <c r="PYY217" s="351"/>
      <c r="PYZ217" s="329"/>
      <c r="PZA217" s="240"/>
      <c r="PZB217" s="540"/>
      <c r="PZC217" s="291"/>
      <c r="PZD217" s="290"/>
      <c r="PZE217" s="351"/>
      <c r="PZF217" s="329"/>
      <c r="PZG217" s="240"/>
      <c r="PZH217" s="540"/>
      <c r="PZI217" s="291"/>
      <c r="PZJ217" s="290"/>
      <c r="PZK217" s="351"/>
      <c r="PZL217" s="329"/>
      <c r="PZM217" s="240"/>
      <c r="PZN217" s="540"/>
      <c r="PZO217" s="291"/>
      <c r="PZP217" s="290"/>
      <c r="PZQ217" s="351"/>
      <c r="PZR217" s="329"/>
      <c r="PZS217" s="240"/>
      <c r="PZT217" s="540"/>
      <c r="PZU217" s="291"/>
      <c r="PZV217" s="290"/>
      <c r="PZW217" s="351"/>
      <c r="PZX217" s="329"/>
      <c r="PZY217" s="240"/>
      <c r="PZZ217" s="540"/>
      <c r="QAA217" s="291"/>
      <c r="QAB217" s="290"/>
      <c r="QAC217" s="351"/>
      <c r="QAD217" s="329"/>
      <c r="QAE217" s="240"/>
      <c r="QAF217" s="540"/>
      <c r="QAG217" s="291"/>
      <c r="QAH217" s="290"/>
      <c r="QAI217" s="351"/>
      <c r="QAJ217" s="329"/>
      <c r="QAK217" s="240"/>
      <c r="QAL217" s="540"/>
      <c r="QAM217" s="291"/>
      <c r="QAN217" s="290"/>
      <c r="QAO217" s="351"/>
      <c r="QAP217" s="329"/>
      <c r="QAQ217" s="240"/>
      <c r="QAR217" s="540"/>
      <c r="QAS217" s="291"/>
      <c r="QAT217" s="290"/>
      <c r="QAU217" s="351"/>
      <c r="QAV217" s="329"/>
      <c r="QAW217" s="240"/>
      <c r="QAX217" s="540"/>
      <c r="QAY217" s="291"/>
      <c r="QAZ217" s="290"/>
      <c r="QBA217" s="351"/>
      <c r="QBB217" s="329"/>
      <c r="QBC217" s="240"/>
      <c r="QBD217" s="540"/>
      <c r="QBE217" s="291"/>
      <c r="QBF217" s="290"/>
      <c r="QBG217" s="351"/>
      <c r="QBH217" s="329"/>
      <c r="QBI217" s="240"/>
      <c r="QBJ217" s="540"/>
      <c r="QBK217" s="291"/>
      <c r="QBL217" s="290"/>
      <c r="QBM217" s="351"/>
      <c r="QBN217" s="329"/>
      <c r="QBO217" s="240"/>
      <c r="QBP217" s="540"/>
      <c r="QBQ217" s="291"/>
      <c r="QBR217" s="290"/>
      <c r="QBS217" s="351"/>
      <c r="QBT217" s="329"/>
      <c r="QBU217" s="240"/>
      <c r="QBV217" s="540"/>
      <c r="QBW217" s="291"/>
      <c r="QBX217" s="290"/>
      <c r="QBY217" s="351"/>
      <c r="QBZ217" s="329"/>
      <c r="QCA217" s="240"/>
      <c r="QCB217" s="540"/>
      <c r="QCC217" s="291"/>
      <c r="QCD217" s="290"/>
      <c r="QCE217" s="351"/>
      <c r="QCF217" s="329"/>
      <c r="QCG217" s="240"/>
      <c r="QCH217" s="540"/>
      <c r="QCI217" s="291"/>
      <c r="QCJ217" s="290"/>
      <c r="QCK217" s="351"/>
      <c r="QCL217" s="329"/>
      <c r="QCM217" s="240"/>
      <c r="QCN217" s="540"/>
      <c r="QCO217" s="291"/>
      <c r="QCP217" s="290"/>
      <c r="QCQ217" s="351"/>
      <c r="QCR217" s="329"/>
      <c r="QCS217" s="240"/>
      <c r="QCT217" s="540"/>
      <c r="QCU217" s="291"/>
      <c r="QCV217" s="290"/>
      <c r="QCW217" s="351"/>
      <c r="QCX217" s="329"/>
      <c r="QCY217" s="240"/>
      <c r="QCZ217" s="540"/>
      <c r="QDA217" s="291"/>
      <c r="QDB217" s="290"/>
      <c r="QDC217" s="351"/>
      <c r="QDD217" s="329"/>
      <c r="QDE217" s="240"/>
      <c r="QDF217" s="540"/>
      <c r="QDG217" s="291"/>
      <c r="QDH217" s="290"/>
      <c r="QDI217" s="351"/>
      <c r="QDJ217" s="329"/>
      <c r="QDK217" s="240"/>
      <c r="QDL217" s="540"/>
      <c r="QDM217" s="291"/>
      <c r="QDN217" s="290"/>
      <c r="QDO217" s="351"/>
      <c r="QDP217" s="329"/>
      <c r="QDQ217" s="240"/>
      <c r="QDR217" s="540"/>
      <c r="QDS217" s="291"/>
      <c r="QDT217" s="290"/>
      <c r="QDU217" s="351"/>
      <c r="QDV217" s="329"/>
      <c r="QDW217" s="240"/>
      <c r="QDX217" s="540"/>
      <c r="QDY217" s="291"/>
      <c r="QDZ217" s="290"/>
      <c r="QEA217" s="351"/>
      <c r="QEB217" s="329"/>
      <c r="QEC217" s="240"/>
      <c r="QED217" s="540"/>
      <c r="QEE217" s="291"/>
      <c r="QEF217" s="290"/>
      <c r="QEG217" s="351"/>
      <c r="QEH217" s="329"/>
      <c r="QEI217" s="240"/>
      <c r="QEJ217" s="540"/>
      <c r="QEK217" s="291"/>
      <c r="QEL217" s="290"/>
      <c r="QEM217" s="351"/>
      <c r="QEN217" s="329"/>
      <c r="QEO217" s="240"/>
      <c r="QEP217" s="540"/>
      <c r="QEQ217" s="291"/>
      <c r="QER217" s="290"/>
      <c r="QES217" s="351"/>
      <c r="QET217" s="329"/>
      <c r="QEU217" s="240"/>
      <c r="QEV217" s="540"/>
      <c r="QEW217" s="291"/>
      <c r="QEX217" s="290"/>
      <c r="QEY217" s="351"/>
      <c r="QEZ217" s="329"/>
      <c r="QFA217" s="240"/>
      <c r="QFB217" s="540"/>
      <c r="QFC217" s="291"/>
      <c r="QFD217" s="290"/>
      <c r="QFE217" s="351"/>
      <c r="QFF217" s="329"/>
      <c r="QFG217" s="240"/>
      <c r="QFH217" s="540"/>
      <c r="QFI217" s="291"/>
      <c r="QFJ217" s="290"/>
      <c r="QFK217" s="351"/>
      <c r="QFL217" s="329"/>
      <c r="QFM217" s="240"/>
      <c r="QFN217" s="540"/>
      <c r="QFO217" s="291"/>
      <c r="QFP217" s="290"/>
      <c r="QFQ217" s="351"/>
      <c r="QFR217" s="329"/>
      <c r="QFS217" s="240"/>
      <c r="QFT217" s="540"/>
      <c r="QFU217" s="291"/>
      <c r="QFV217" s="290"/>
      <c r="QFW217" s="351"/>
      <c r="QFX217" s="329"/>
      <c r="QFY217" s="240"/>
      <c r="QFZ217" s="540"/>
      <c r="QGA217" s="291"/>
      <c r="QGB217" s="290"/>
      <c r="QGC217" s="351"/>
      <c r="QGD217" s="329"/>
      <c r="QGE217" s="240"/>
      <c r="QGF217" s="540"/>
      <c r="QGG217" s="291"/>
      <c r="QGH217" s="290"/>
      <c r="QGI217" s="351"/>
      <c r="QGJ217" s="329"/>
      <c r="QGK217" s="240"/>
      <c r="QGL217" s="540"/>
      <c r="QGM217" s="291"/>
      <c r="QGN217" s="290"/>
      <c r="QGO217" s="351"/>
      <c r="QGP217" s="329"/>
      <c r="QGQ217" s="240"/>
      <c r="QGR217" s="540"/>
      <c r="QGS217" s="291"/>
      <c r="QGT217" s="290"/>
      <c r="QGU217" s="351"/>
      <c r="QGV217" s="329"/>
      <c r="QGW217" s="240"/>
      <c r="QGX217" s="540"/>
      <c r="QGY217" s="291"/>
      <c r="QGZ217" s="290"/>
      <c r="QHA217" s="351"/>
      <c r="QHB217" s="329"/>
      <c r="QHC217" s="240"/>
      <c r="QHD217" s="540"/>
      <c r="QHE217" s="291"/>
      <c r="QHF217" s="290"/>
      <c r="QHG217" s="351"/>
      <c r="QHH217" s="329"/>
      <c r="QHI217" s="240"/>
      <c r="QHJ217" s="540"/>
      <c r="QHK217" s="291"/>
      <c r="QHL217" s="290"/>
      <c r="QHM217" s="351"/>
      <c r="QHN217" s="329"/>
      <c r="QHO217" s="240"/>
      <c r="QHP217" s="540"/>
      <c r="QHQ217" s="291"/>
      <c r="QHR217" s="290"/>
      <c r="QHS217" s="351"/>
      <c r="QHT217" s="329"/>
      <c r="QHU217" s="240"/>
      <c r="QHV217" s="540"/>
      <c r="QHW217" s="291"/>
      <c r="QHX217" s="290"/>
      <c r="QHY217" s="351"/>
      <c r="QHZ217" s="329"/>
      <c r="QIA217" s="240"/>
      <c r="QIB217" s="540"/>
      <c r="QIC217" s="291"/>
      <c r="QID217" s="290"/>
      <c r="QIE217" s="351"/>
      <c r="QIF217" s="329"/>
      <c r="QIG217" s="240"/>
      <c r="QIH217" s="540"/>
      <c r="QII217" s="291"/>
      <c r="QIJ217" s="290"/>
      <c r="QIK217" s="351"/>
      <c r="QIL217" s="329"/>
      <c r="QIM217" s="240"/>
      <c r="QIN217" s="540"/>
      <c r="QIO217" s="291"/>
      <c r="QIP217" s="290"/>
      <c r="QIQ217" s="351"/>
      <c r="QIR217" s="329"/>
      <c r="QIS217" s="240"/>
      <c r="QIT217" s="540"/>
      <c r="QIU217" s="291"/>
      <c r="QIV217" s="290"/>
      <c r="QIW217" s="351"/>
      <c r="QIX217" s="329"/>
      <c r="QIY217" s="240"/>
      <c r="QIZ217" s="540"/>
      <c r="QJA217" s="291"/>
      <c r="QJB217" s="290"/>
      <c r="QJC217" s="351"/>
      <c r="QJD217" s="329"/>
      <c r="QJE217" s="240"/>
      <c r="QJF217" s="540"/>
      <c r="QJG217" s="291"/>
      <c r="QJH217" s="290"/>
      <c r="QJI217" s="351"/>
      <c r="QJJ217" s="329"/>
      <c r="QJK217" s="240"/>
      <c r="QJL217" s="540"/>
      <c r="QJM217" s="291"/>
      <c r="QJN217" s="290"/>
      <c r="QJO217" s="351"/>
      <c r="QJP217" s="329"/>
      <c r="QJQ217" s="240"/>
      <c r="QJR217" s="540"/>
      <c r="QJS217" s="291"/>
      <c r="QJT217" s="290"/>
      <c r="QJU217" s="351"/>
      <c r="QJV217" s="329"/>
      <c r="QJW217" s="240"/>
      <c r="QJX217" s="540"/>
      <c r="QJY217" s="291"/>
      <c r="QJZ217" s="290"/>
      <c r="QKA217" s="351"/>
      <c r="QKB217" s="329"/>
      <c r="QKC217" s="240"/>
      <c r="QKD217" s="540"/>
      <c r="QKE217" s="291"/>
      <c r="QKF217" s="290"/>
      <c r="QKG217" s="351"/>
      <c r="QKH217" s="329"/>
      <c r="QKI217" s="240"/>
      <c r="QKJ217" s="540"/>
      <c r="QKK217" s="291"/>
      <c r="QKL217" s="290"/>
      <c r="QKM217" s="351"/>
      <c r="QKN217" s="329"/>
      <c r="QKO217" s="240"/>
      <c r="QKP217" s="540"/>
      <c r="QKQ217" s="291"/>
      <c r="QKR217" s="290"/>
      <c r="QKS217" s="351"/>
      <c r="QKT217" s="329"/>
      <c r="QKU217" s="240"/>
      <c r="QKV217" s="540"/>
      <c r="QKW217" s="291"/>
      <c r="QKX217" s="290"/>
      <c r="QKY217" s="351"/>
      <c r="QKZ217" s="329"/>
      <c r="QLA217" s="240"/>
      <c r="QLB217" s="540"/>
      <c r="QLC217" s="291"/>
      <c r="QLD217" s="290"/>
      <c r="QLE217" s="351"/>
      <c r="QLF217" s="329"/>
      <c r="QLG217" s="240"/>
      <c r="QLH217" s="540"/>
      <c r="QLI217" s="291"/>
      <c r="QLJ217" s="290"/>
      <c r="QLK217" s="351"/>
      <c r="QLL217" s="329"/>
      <c r="QLM217" s="240"/>
      <c r="QLN217" s="540"/>
      <c r="QLO217" s="291"/>
      <c r="QLP217" s="290"/>
      <c r="QLQ217" s="351"/>
      <c r="QLR217" s="329"/>
      <c r="QLS217" s="240"/>
      <c r="QLT217" s="540"/>
      <c r="QLU217" s="291"/>
      <c r="QLV217" s="290"/>
      <c r="QLW217" s="351"/>
      <c r="QLX217" s="329"/>
      <c r="QLY217" s="240"/>
      <c r="QLZ217" s="540"/>
      <c r="QMA217" s="291"/>
      <c r="QMB217" s="290"/>
      <c r="QMC217" s="351"/>
      <c r="QMD217" s="329"/>
      <c r="QME217" s="240"/>
      <c r="QMF217" s="540"/>
      <c r="QMG217" s="291"/>
      <c r="QMH217" s="290"/>
      <c r="QMI217" s="351"/>
      <c r="QMJ217" s="329"/>
      <c r="QMK217" s="240"/>
      <c r="QML217" s="540"/>
      <c r="QMM217" s="291"/>
      <c r="QMN217" s="290"/>
      <c r="QMO217" s="351"/>
      <c r="QMP217" s="329"/>
      <c r="QMQ217" s="240"/>
      <c r="QMR217" s="540"/>
      <c r="QMS217" s="291"/>
      <c r="QMT217" s="290"/>
      <c r="QMU217" s="351"/>
      <c r="QMV217" s="329"/>
      <c r="QMW217" s="240"/>
      <c r="QMX217" s="540"/>
      <c r="QMY217" s="291"/>
      <c r="QMZ217" s="290"/>
      <c r="QNA217" s="351"/>
      <c r="QNB217" s="329"/>
      <c r="QNC217" s="240"/>
      <c r="QND217" s="540"/>
      <c r="QNE217" s="291"/>
      <c r="QNF217" s="290"/>
      <c r="QNG217" s="351"/>
      <c r="QNH217" s="329"/>
      <c r="QNI217" s="240"/>
      <c r="QNJ217" s="540"/>
      <c r="QNK217" s="291"/>
      <c r="QNL217" s="290"/>
      <c r="QNM217" s="351"/>
      <c r="QNN217" s="329"/>
      <c r="QNO217" s="240"/>
      <c r="QNP217" s="540"/>
      <c r="QNQ217" s="291"/>
      <c r="QNR217" s="290"/>
      <c r="QNS217" s="351"/>
      <c r="QNT217" s="329"/>
      <c r="QNU217" s="240"/>
      <c r="QNV217" s="540"/>
      <c r="QNW217" s="291"/>
      <c r="QNX217" s="290"/>
      <c r="QNY217" s="351"/>
      <c r="QNZ217" s="329"/>
      <c r="QOA217" s="240"/>
      <c r="QOB217" s="540"/>
      <c r="QOC217" s="291"/>
      <c r="QOD217" s="290"/>
      <c r="QOE217" s="351"/>
      <c r="QOF217" s="329"/>
      <c r="QOG217" s="240"/>
      <c r="QOH217" s="540"/>
      <c r="QOI217" s="291"/>
      <c r="QOJ217" s="290"/>
      <c r="QOK217" s="351"/>
      <c r="QOL217" s="329"/>
      <c r="QOM217" s="240"/>
      <c r="QON217" s="540"/>
      <c r="QOO217" s="291"/>
      <c r="QOP217" s="290"/>
      <c r="QOQ217" s="351"/>
      <c r="QOR217" s="329"/>
      <c r="QOS217" s="240"/>
      <c r="QOT217" s="540"/>
      <c r="QOU217" s="291"/>
      <c r="QOV217" s="290"/>
      <c r="QOW217" s="351"/>
      <c r="QOX217" s="329"/>
      <c r="QOY217" s="240"/>
      <c r="QOZ217" s="540"/>
      <c r="QPA217" s="291"/>
      <c r="QPB217" s="290"/>
      <c r="QPC217" s="351"/>
      <c r="QPD217" s="329"/>
      <c r="QPE217" s="240"/>
      <c r="QPF217" s="540"/>
      <c r="QPG217" s="291"/>
      <c r="QPH217" s="290"/>
      <c r="QPI217" s="351"/>
      <c r="QPJ217" s="329"/>
      <c r="QPK217" s="240"/>
      <c r="QPL217" s="540"/>
      <c r="QPM217" s="291"/>
      <c r="QPN217" s="290"/>
      <c r="QPO217" s="351"/>
      <c r="QPP217" s="329"/>
      <c r="QPQ217" s="240"/>
      <c r="QPR217" s="540"/>
      <c r="QPS217" s="291"/>
      <c r="QPT217" s="290"/>
      <c r="QPU217" s="351"/>
      <c r="QPV217" s="329"/>
      <c r="QPW217" s="240"/>
      <c r="QPX217" s="540"/>
      <c r="QPY217" s="291"/>
      <c r="QPZ217" s="290"/>
      <c r="QQA217" s="351"/>
      <c r="QQB217" s="329"/>
      <c r="QQC217" s="240"/>
      <c r="QQD217" s="540"/>
      <c r="QQE217" s="291"/>
      <c r="QQF217" s="290"/>
      <c r="QQG217" s="351"/>
      <c r="QQH217" s="329"/>
      <c r="QQI217" s="240"/>
      <c r="QQJ217" s="540"/>
      <c r="QQK217" s="291"/>
      <c r="QQL217" s="290"/>
      <c r="QQM217" s="351"/>
      <c r="QQN217" s="329"/>
      <c r="QQO217" s="240"/>
      <c r="QQP217" s="540"/>
      <c r="QQQ217" s="291"/>
      <c r="QQR217" s="290"/>
      <c r="QQS217" s="351"/>
      <c r="QQT217" s="329"/>
      <c r="QQU217" s="240"/>
      <c r="QQV217" s="540"/>
      <c r="QQW217" s="291"/>
      <c r="QQX217" s="290"/>
      <c r="QQY217" s="351"/>
      <c r="QQZ217" s="329"/>
      <c r="QRA217" s="240"/>
      <c r="QRB217" s="540"/>
      <c r="QRC217" s="291"/>
      <c r="QRD217" s="290"/>
      <c r="QRE217" s="351"/>
      <c r="QRF217" s="329"/>
      <c r="QRG217" s="240"/>
      <c r="QRH217" s="540"/>
      <c r="QRI217" s="291"/>
      <c r="QRJ217" s="290"/>
      <c r="QRK217" s="351"/>
      <c r="QRL217" s="329"/>
      <c r="QRM217" s="240"/>
      <c r="QRN217" s="540"/>
      <c r="QRO217" s="291"/>
      <c r="QRP217" s="290"/>
      <c r="QRQ217" s="351"/>
      <c r="QRR217" s="329"/>
      <c r="QRS217" s="240"/>
      <c r="QRT217" s="540"/>
      <c r="QRU217" s="291"/>
      <c r="QRV217" s="290"/>
      <c r="QRW217" s="351"/>
      <c r="QRX217" s="329"/>
      <c r="QRY217" s="240"/>
      <c r="QRZ217" s="540"/>
      <c r="QSA217" s="291"/>
      <c r="QSB217" s="290"/>
      <c r="QSC217" s="351"/>
      <c r="QSD217" s="329"/>
      <c r="QSE217" s="240"/>
      <c r="QSF217" s="540"/>
      <c r="QSG217" s="291"/>
      <c r="QSH217" s="290"/>
      <c r="QSI217" s="351"/>
      <c r="QSJ217" s="329"/>
      <c r="QSK217" s="240"/>
      <c r="QSL217" s="540"/>
      <c r="QSM217" s="291"/>
      <c r="QSN217" s="290"/>
      <c r="QSO217" s="351"/>
      <c r="QSP217" s="329"/>
      <c r="QSQ217" s="240"/>
      <c r="QSR217" s="540"/>
      <c r="QSS217" s="291"/>
      <c r="QST217" s="290"/>
      <c r="QSU217" s="351"/>
      <c r="QSV217" s="329"/>
      <c r="QSW217" s="240"/>
      <c r="QSX217" s="540"/>
      <c r="QSY217" s="291"/>
      <c r="QSZ217" s="290"/>
      <c r="QTA217" s="351"/>
      <c r="QTB217" s="329"/>
      <c r="QTC217" s="240"/>
      <c r="QTD217" s="540"/>
      <c r="QTE217" s="291"/>
      <c r="QTF217" s="290"/>
      <c r="QTG217" s="351"/>
      <c r="QTH217" s="329"/>
      <c r="QTI217" s="240"/>
      <c r="QTJ217" s="540"/>
      <c r="QTK217" s="291"/>
      <c r="QTL217" s="290"/>
      <c r="QTM217" s="351"/>
      <c r="QTN217" s="329"/>
      <c r="QTO217" s="240"/>
      <c r="QTP217" s="540"/>
      <c r="QTQ217" s="291"/>
      <c r="QTR217" s="290"/>
      <c r="QTS217" s="351"/>
      <c r="QTT217" s="329"/>
      <c r="QTU217" s="240"/>
      <c r="QTV217" s="540"/>
      <c r="QTW217" s="291"/>
      <c r="QTX217" s="290"/>
      <c r="QTY217" s="351"/>
      <c r="QTZ217" s="329"/>
      <c r="QUA217" s="240"/>
      <c r="QUB217" s="540"/>
      <c r="QUC217" s="291"/>
      <c r="QUD217" s="290"/>
      <c r="QUE217" s="351"/>
      <c r="QUF217" s="329"/>
      <c r="QUG217" s="240"/>
      <c r="QUH217" s="540"/>
      <c r="QUI217" s="291"/>
      <c r="QUJ217" s="290"/>
      <c r="QUK217" s="351"/>
      <c r="QUL217" s="329"/>
      <c r="QUM217" s="240"/>
      <c r="QUN217" s="540"/>
      <c r="QUO217" s="291"/>
      <c r="QUP217" s="290"/>
      <c r="QUQ217" s="351"/>
      <c r="QUR217" s="329"/>
      <c r="QUS217" s="240"/>
      <c r="QUT217" s="540"/>
      <c r="QUU217" s="291"/>
      <c r="QUV217" s="290"/>
      <c r="QUW217" s="351"/>
      <c r="QUX217" s="329"/>
      <c r="QUY217" s="240"/>
      <c r="QUZ217" s="540"/>
      <c r="QVA217" s="291"/>
      <c r="QVB217" s="290"/>
      <c r="QVC217" s="351"/>
      <c r="QVD217" s="329"/>
      <c r="QVE217" s="240"/>
      <c r="QVF217" s="540"/>
      <c r="QVG217" s="291"/>
      <c r="QVH217" s="290"/>
      <c r="QVI217" s="351"/>
      <c r="QVJ217" s="329"/>
      <c r="QVK217" s="240"/>
      <c r="QVL217" s="540"/>
      <c r="QVM217" s="291"/>
      <c r="QVN217" s="290"/>
      <c r="QVO217" s="351"/>
      <c r="QVP217" s="329"/>
      <c r="QVQ217" s="240"/>
      <c r="QVR217" s="540"/>
      <c r="QVS217" s="291"/>
      <c r="QVT217" s="290"/>
      <c r="QVU217" s="351"/>
      <c r="QVV217" s="329"/>
      <c r="QVW217" s="240"/>
      <c r="QVX217" s="540"/>
      <c r="QVY217" s="291"/>
      <c r="QVZ217" s="290"/>
      <c r="QWA217" s="351"/>
      <c r="QWB217" s="329"/>
      <c r="QWC217" s="240"/>
      <c r="QWD217" s="540"/>
      <c r="QWE217" s="291"/>
      <c r="QWF217" s="290"/>
      <c r="QWG217" s="351"/>
      <c r="QWH217" s="329"/>
      <c r="QWI217" s="240"/>
      <c r="QWJ217" s="540"/>
      <c r="QWK217" s="291"/>
      <c r="QWL217" s="290"/>
      <c r="QWM217" s="351"/>
      <c r="QWN217" s="329"/>
      <c r="QWO217" s="240"/>
      <c r="QWP217" s="540"/>
      <c r="QWQ217" s="291"/>
      <c r="QWR217" s="290"/>
      <c r="QWS217" s="351"/>
      <c r="QWT217" s="329"/>
      <c r="QWU217" s="240"/>
      <c r="QWV217" s="540"/>
      <c r="QWW217" s="291"/>
      <c r="QWX217" s="290"/>
      <c r="QWY217" s="351"/>
      <c r="QWZ217" s="329"/>
      <c r="QXA217" s="240"/>
      <c r="QXB217" s="540"/>
      <c r="QXC217" s="291"/>
      <c r="QXD217" s="290"/>
      <c r="QXE217" s="351"/>
      <c r="QXF217" s="329"/>
      <c r="QXG217" s="240"/>
      <c r="QXH217" s="540"/>
      <c r="QXI217" s="291"/>
      <c r="QXJ217" s="290"/>
      <c r="QXK217" s="351"/>
      <c r="QXL217" s="329"/>
      <c r="QXM217" s="240"/>
      <c r="QXN217" s="540"/>
      <c r="QXO217" s="291"/>
      <c r="QXP217" s="290"/>
      <c r="QXQ217" s="351"/>
      <c r="QXR217" s="329"/>
      <c r="QXS217" s="240"/>
      <c r="QXT217" s="540"/>
      <c r="QXU217" s="291"/>
      <c r="QXV217" s="290"/>
      <c r="QXW217" s="351"/>
      <c r="QXX217" s="329"/>
      <c r="QXY217" s="240"/>
      <c r="QXZ217" s="540"/>
      <c r="QYA217" s="291"/>
      <c r="QYB217" s="290"/>
      <c r="QYC217" s="351"/>
      <c r="QYD217" s="329"/>
      <c r="QYE217" s="240"/>
      <c r="QYF217" s="540"/>
      <c r="QYG217" s="291"/>
      <c r="QYH217" s="290"/>
      <c r="QYI217" s="351"/>
      <c r="QYJ217" s="329"/>
      <c r="QYK217" s="240"/>
      <c r="QYL217" s="540"/>
      <c r="QYM217" s="291"/>
      <c r="QYN217" s="290"/>
      <c r="QYO217" s="351"/>
      <c r="QYP217" s="329"/>
      <c r="QYQ217" s="240"/>
      <c r="QYR217" s="540"/>
      <c r="QYS217" s="291"/>
      <c r="QYT217" s="290"/>
      <c r="QYU217" s="351"/>
      <c r="QYV217" s="329"/>
      <c r="QYW217" s="240"/>
      <c r="QYX217" s="540"/>
      <c r="QYY217" s="291"/>
      <c r="QYZ217" s="290"/>
      <c r="QZA217" s="351"/>
      <c r="QZB217" s="329"/>
      <c r="QZC217" s="240"/>
      <c r="QZD217" s="540"/>
      <c r="QZE217" s="291"/>
      <c r="QZF217" s="290"/>
      <c r="QZG217" s="351"/>
      <c r="QZH217" s="329"/>
      <c r="QZI217" s="240"/>
      <c r="QZJ217" s="540"/>
      <c r="QZK217" s="291"/>
      <c r="QZL217" s="290"/>
      <c r="QZM217" s="351"/>
      <c r="QZN217" s="329"/>
      <c r="QZO217" s="240"/>
      <c r="QZP217" s="540"/>
      <c r="QZQ217" s="291"/>
      <c r="QZR217" s="290"/>
      <c r="QZS217" s="351"/>
      <c r="QZT217" s="329"/>
      <c r="QZU217" s="240"/>
      <c r="QZV217" s="540"/>
      <c r="QZW217" s="291"/>
      <c r="QZX217" s="290"/>
      <c r="QZY217" s="351"/>
      <c r="QZZ217" s="329"/>
      <c r="RAA217" s="240"/>
      <c r="RAB217" s="540"/>
      <c r="RAC217" s="291"/>
      <c r="RAD217" s="290"/>
      <c r="RAE217" s="351"/>
      <c r="RAF217" s="329"/>
      <c r="RAG217" s="240"/>
      <c r="RAH217" s="540"/>
      <c r="RAI217" s="291"/>
      <c r="RAJ217" s="290"/>
      <c r="RAK217" s="351"/>
      <c r="RAL217" s="329"/>
      <c r="RAM217" s="240"/>
      <c r="RAN217" s="540"/>
      <c r="RAO217" s="291"/>
      <c r="RAP217" s="290"/>
      <c r="RAQ217" s="351"/>
      <c r="RAR217" s="329"/>
      <c r="RAS217" s="240"/>
      <c r="RAT217" s="540"/>
      <c r="RAU217" s="291"/>
      <c r="RAV217" s="290"/>
      <c r="RAW217" s="351"/>
      <c r="RAX217" s="329"/>
      <c r="RAY217" s="240"/>
      <c r="RAZ217" s="540"/>
      <c r="RBA217" s="291"/>
      <c r="RBB217" s="290"/>
      <c r="RBC217" s="351"/>
      <c r="RBD217" s="329"/>
      <c r="RBE217" s="240"/>
      <c r="RBF217" s="540"/>
      <c r="RBG217" s="291"/>
      <c r="RBH217" s="290"/>
      <c r="RBI217" s="351"/>
      <c r="RBJ217" s="329"/>
      <c r="RBK217" s="240"/>
      <c r="RBL217" s="540"/>
      <c r="RBM217" s="291"/>
      <c r="RBN217" s="290"/>
      <c r="RBO217" s="351"/>
      <c r="RBP217" s="329"/>
      <c r="RBQ217" s="240"/>
      <c r="RBR217" s="540"/>
      <c r="RBS217" s="291"/>
      <c r="RBT217" s="290"/>
      <c r="RBU217" s="351"/>
      <c r="RBV217" s="329"/>
      <c r="RBW217" s="240"/>
      <c r="RBX217" s="540"/>
      <c r="RBY217" s="291"/>
      <c r="RBZ217" s="290"/>
      <c r="RCA217" s="351"/>
      <c r="RCB217" s="329"/>
      <c r="RCC217" s="240"/>
      <c r="RCD217" s="540"/>
      <c r="RCE217" s="291"/>
      <c r="RCF217" s="290"/>
      <c r="RCG217" s="351"/>
      <c r="RCH217" s="329"/>
      <c r="RCI217" s="240"/>
      <c r="RCJ217" s="540"/>
      <c r="RCK217" s="291"/>
      <c r="RCL217" s="290"/>
      <c r="RCM217" s="351"/>
      <c r="RCN217" s="329"/>
      <c r="RCO217" s="240"/>
      <c r="RCP217" s="540"/>
      <c r="RCQ217" s="291"/>
      <c r="RCR217" s="290"/>
      <c r="RCS217" s="351"/>
      <c r="RCT217" s="329"/>
      <c r="RCU217" s="240"/>
      <c r="RCV217" s="540"/>
      <c r="RCW217" s="291"/>
      <c r="RCX217" s="290"/>
      <c r="RCY217" s="351"/>
      <c r="RCZ217" s="329"/>
      <c r="RDA217" s="240"/>
      <c r="RDB217" s="540"/>
      <c r="RDC217" s="291"/>
      <c r="RDD217" s="290"/>
      <c r="RDE217" s="351"/>
      <c r="RDF217" s="329"/>
      <c r="RDG217" s="240"/>
      <c r="RDH217" s="540"/>
      <c r="RDI217" s="291"/>
      <c r="RDJ217" s="290"/>
      <c r="RDK217" s="351"/>
      <c r="RDL217" s="329"/>
      <c r="RDM217" s="240"/>
      <c r="RDN217" s="540"/>
      <c r="RDO217" s="291"/>
      <c r="RDP217" s="290"/>
      <c r="RDQ217" s="351"/>
      <c r="RDR217" s="329"/>
      <c r="RDS217" s="240"/>
      <c r="RDT217" s="540"/>
      <c r="RDU217" s="291"/>
      <c r="RDV217" s="290"/>
      <c r="RDW217" s="351"/>
      <c r="RDX217" s="329"/>
      <c r="RDY217" s="240"/>
      <c r="RDZ217" s="540"/>
      <c r="REA217" s="291"/>
      <c r="REB217" s="290"/>
      <c r="REC217" s="351"/>
      <c r="RED217" s="329"/>
      <c r="REE217" s="240"/>
      <c r="REF217" s="540"/>
      <c r="REG217" s="291"/>
      <c r="REH217" s="290"/>
      <c r="REI217" s="351"/>
      <c r="REJ217" s="329"/>
      <c r="REK217" s="240"/>
      <c r="REL217" s="540"/>
      <c r="REM217" s="291"/>
      <c r="REN217" s="290"/>
      <c r="REO217" s="351"/>
      <c r="REP217" s="329"/>
      <c r="REQ217" s="240"/>
      <c r="RER217" s="540"/>
      <c r="RES217" s="291"/>
      <c r="RET217" s="290"/>
      <c r="REU217" s="351"/>
      <c r="REV217" s="329"/>
      <c r="REW217" s="240"/>
      <c r="REX217" s="540"/>
      <c r="REY217" s="291"/>
      <c r="REZ217" s="290"/>
      <c r="RFA217" s="351"/>
      <c r="RFB217" s="329"/>
      <c r="RFC217" s="240"/>
      <c r="RFD217" s="540"/>
      <c r="RFE217" s="291"/>
      <c r="RFF217" s="290"/>
      <c r="RFG217" s="351"/>
      <c r="RFH217" s="329"/>
      <c r="RFI217" s="240"/>
      <c r="RFJ217" s="540"/>
      <c r="RFK217" s="291"/>
      <c r="RFL217" s="290"/>
      <c r="RFM217" s="351"/>
      <c r="RFN217" s="329"/>
      <c r="RFO217" s="240"/>
      <c r="RFP217" s="540"/>
      <c r="RFQ217" s="291"/>
      <c r="RFR217" s="290"/>
      <c r="RFS217" s="351"/>
      <c r="RFT217" s="329"/>
      <c r="RFU217" s="240"/>
      <c r="RFV217" s="540"/>
      <c r="RFW217" s="291"/>
      <c r="RFX217" s="290"/>
      <c r="RFY217" s="351"/>
      <c r="RFZ217" s="329"/>
      <c r="RGA217" s="240"/>
      <c r="RGB217" s="540"/>
      <c r="RGC217" s="291"/>
      <c r="RGD217" s="290"/>
      <c r="RGE217" s="351"/>
      <c r="RGF217" s="329"/>
      <c r="RGG217" s="240"/>
      <c r="RGH217" s="540"/>
      <c r="RGI217" s="291"/>
      <c r="RGJ217" s="290"/>
      <c r="RGK217" s="351"/>
      <c r="RGL217" s="329"/>
      <c r="RGM217" s="240"/>
      <c r="RGN217" s="540"/>
      <c r="RGO217" s="291"/>
      <c r="RGP217" s="290"/>
      <c r="RGQ217" s="351"/>
      <c r="RGR217" s="329"/>
      <c r="RGS217" s="240"/>
      <c r="RGT217" s="540"/>
      <c r="RGU217" s="291"/>
      <c r="RGV217" s="290"/>
      <c r="RGW217" s="351"/>
      <c r="RGX217" s="329"/>
      <c r="RGY217" s="240"/>
      <c r="RGZ217" s="540"/>
      <c r="RHA217" s="291"/>
      <c r="RHB217" s="290"/>
      <c r="RHC217" s="351"/>
      <c r="RHD217" s="329"/>
      <c r="RHE217" s="240"/>
      <c r="RHF217" s="540"/>
      <c r="RHG217" s="291"/>
      <c r="RHH217" s="290"/>
      <c r="RHI217" s="351"/>
      <c r="RHJ217" s="329"/>
      <c r="RHK217" s="240"/>
      <c r="RHL217" s="540"/>
      <c r="RHM217" s="291"/>
      <c r="RHN217" s="290"/>
      <c r="RHO217" s="351"/>
      <c r="RHP217" s="329"/>
      <c r="RHQ217" s="240"/>
      <c r="RHR217" s="540"/>
      <c r="RHS217" s="291"/>
      <c r="RHT217" s="290"/>
      <c r="RHU217" s="351"/>
      <c r="RHV217" s="329"/>
      <c r="RHW217" s="240"/>
      <c r="RHX217" s="540"/>
      <c r="RHY217" s="291"/>
      <c r="RHZ217" s="290"/>
      <c r="RIA217" s="351"/>
      <c r="RIB217" s="329"/>
      <c r="RIC217" s="240"/>
      <c r="RID217" s="540"/>
      <c r="RIE217" s="291"/>
      <c r="RIF217" s="290"/>
      <c r="RIG217" s="351"/>
      <c r="RIH217" s="329"/>
      <c r="RII217" s="240"/>
      <c r="RIJ217" s="540"/>
      <c r="RIK217" s="291"/>
      <c r="RIL217" s="290"/>
      <c r="RIM217" s="351"/>
      <c r="RIN217" s="329"/>
      <c r="RIO217" s="240"/>
      <c r="RIP217" s="540"/>
      <c r="RIQ217" s="291"/>
      <c r="RIR217" s="290"/>
      <c r="RIS217" s="351"/>
      <c r="RIT217" s="329"/>
      <c r="RIU217" s="240"/>
      <c r="RIV217" s="540"/>
      <c r="RIW217" s="291"/>
      <c r="RIX217" s="290"/>
      <c r="RIY217" s="351"/>
      <c r="RIZ217" s="329"/>
      <c r="RJA217" s="240"/>
      <c r="RJB217" s="540"/>
      <c r="RJC217" s="291"/>
      <c r="RJD217" s="290"/>
      <c r="RJE217" s="351"/>
      <c r="RJF217" s="329"/>
      <c r="RJG217" s="240"/>
      <c r="RJH217" s="540"/>
      <c r="RJI217" s="291"/>
      <c r="RJJ217" s="290"/>
      <c r="RJK217" s="351"/>
      <c r="RJL217" s="329"/>
      <c r="RJM217" s="240"/>
      <c r="RJN217" s="540"/>
      <c r="RJO217" s="291"/>
      <c r="RJP217" s="290"/>
      <c r="RJQ217" s="351"/>
      <c r="RJR217" s="329"/>
      <c r="RJS217" s="240"/>
      <c r="RJT217" s="540"/>
      <c r="RJU217" s="291"/>
      <c r="RJV217" s="290"/>
      <c r="RJW217" s="351"/>
      <c r="RJX217" s="329"/>
      <c r="RJY217" s="240"/>
      <c r="RJZ217" s="540"/>
      <c r="RKA217" s="291"/>
      <c r="RKB217" s="290"/>
      <c r="RKC217" s="351"/>
      <c r="RKD217" s="329"/>
      <c r="RKE217" s="240"/>
      <c r="RKF217" s="540"/>
      <c r="RKG217" s="291"/>
      <c r="RKH217" s="290"/>
      <c r="RKI217" s="351"/>
      <c r="RKJ217" s="329"/>
      <c r="RKK217" s="240"/>
      <c r="RKL217" s="540"/>
      <c r="RKM217" s="291"/>
      <c r="RKN217" s="290"/>
      <c r="RKO217" s="351"/>
      <c r="RKP217" s="329"/>
      <c r="RKQ217" s="240"/>
      <c r="RKR217" s="540"/>
      <c r="RKS217" s="291"/>
      <c r="RKT217" s="290"/>
      <c r="RKU217" s="351"/>
      <c r="RKV217" s="329"/>
      <c r="RKW217" s="240"/>
      <c r="RKX217" s="540"/>
      <c r="RKY217" s="291"/>
      <c r="RKZ217" s="290"/>
      <c r="RLA217" s="351"/>
      <c r="RLB217" s="329"/>
      <c r="RLC217" s="240"/>
      <c r="RLD217" s="540"/>
      <c r="RLE217" s="291"/>
      <c r="RLF217" s="290"/>
      <c r="RLG217" s="351"/>
      <c r="RLH217" s="329"/>
      <c r="RLI217" s="240"/>
      <c r="RLJ217" s="540"/>
      <c r="RLK217" s="291"/>
      <c r="RLL217" s="290"/>
      <c r="RLM217" s="351"/>
      <c r="RLN217" s="329"/>
      <c r="RLO217" s="240"/>
      <c r="RLP217" s="540"/>
      <c r="RLQ217" s="291"/>
      <c r="RLR217" s="290"/>
      <c r="RLS217" s="351"/>
      <c r="RLT217" s="329"/>
      <c r="RLU217" s="240"/>
      <c r="RLV217" s="540"/>
      <c r="RLW217" s="291"/>
      <c r="RLX217" s="290"/>
      <c r="RLY217" s="351"/>
      <c r="RLZ217" s="329"/>
      <c r="RMA217" s="240"/>
      <c r="RMB217" s="540"/>
      <c r="RMC217" s="291"/>
      <c r="RMD217" s="290"/>
      <c r="RME217" s="351"/>
      <c r="RMF217" s="329"/>
      <c r="RMG217" s="240"/>
      <c r="RMH217" s="540"/>
      <c r="RMI217" s="291"/>
      <c r="RMJ217" s="290"/>
      <c r="RMK217" s="351"/>
      <c r="RML217" s="329"/>
      <c r="RMM217" s="240"/>
      <c r="RMN217" s="540"/>
      <c r="RMO217" s="291"/>
      <c r="RMP217" s="290"/>
      <c r="RMQ217" s="351"/>
      <c r="RMR217" s="329"/>
      <c r="RMS217" s="240"/>
      <c r="RMT217" s="540"/>
      <c r="RMU217" s="291"/>
      <c r="RMV217" s="290"/>
      <c r="RMW217" s="351"/>
      <c r="RMX217" s="329"/>
      <c r="RMY217" s="240"/>
      <c r="RMZ217" s="540"/>
      <c r="RNA217" s="291"/>
      <c r="RNB217" s="290"/>
      <c r="RNC217" s="351"/>
      <c r="RND217" s="329"/>
      <c r="RNE217" s="240"/>
      <c r="RNF217" s="540"/>
      <c r="RNG217" s="291"/>
      <c r="RNH217" s="290"/>
      <c r="RNI217" s="351"/>
      <c r="RNJ217" s="329"/>
      <c r="RNK217" s="240"/>
      <c r="RNL217" s="540"/>
      <c r="RNM217" s="291"/>
      <c r="RNN217" s="290"/>
      <c r="RNO217" s="351"/>
      <c r="RNP217" s="329"/>
      <c r="RNQ217" s="240"/>
      <c r="RNR217" s="540"/>
      <c r="RNS217" s="291"/>
      <c r="RNT217" s="290"/>
      <c r="RNU217" s="351"/>
      <c r="RNV217" s="329"/>
      <c r="RNW217" s="240"/>
      <c r="RNX217" s="540"/>
      <c r="RNY217" s="291"/>
      <c r="RNZ217" s="290"/>
      <c r="ROA217" s="351"/>
      <c r="ROB217" s="329"/>
      <c r="ROC217" s="240"/>
      <c r="ROD217" s="540"/>
      <c r="ROE217" s="291"/>
      <c r="ROF217" s="290"/>
      <c r="ROG217" s="351"/>
      <c r="ROH217" s="329"/>
      <c r="ROI217" s="240"/>
      <c r="ROJ217" s="540"/>
      <c r="ROK217" s="291"/>
      <c r="ROL217" s="290"/>
      <c r="ROM217" s="351"/>
      <c r="RON217" s="329"/>
      <c r="ROO217" s="240"/>
      <c r="ROP217" s="540"/>
      <c r="ROQ217" s="291"/>
      <c r="ROR217" s="290"/>
      <c r="ROS217" s="351"/>
      <c r="ROT217" s="329"/>
      <c r="ROU217" s="240"/>
      <c r="ROV217" s="540"/>
      <c r="ROW217" s="291"/>
      <c r="ROX217" s="290"/>
      <c r="ROY217" s="351"/>
      <c r="ROZ217" s="329"/>
      <c r="RPA217" s="240"/>
      <c r="RPB217" s="540"/>
      <c r="RPC217" s="291"/>
      <c r="RPD217" s="290"/>
      <c r="RPE217" s="351"/>
      <c r="RPF217" s="329"/>
      <c r="RPG217" s="240"/>
      <c r="RPH217" s="540"/>
      <c r="RPI217" s="291"/>
      <c r="RPJ217" s="290"/>
      <c r="RPK217" s="351"/>
      <c r="RPL217" s="329"/>
      <c r="RPM217" s="240"/>
      <c r="RPN217" s="540"/>
      <c r="RPO217" s="291"/>
      <c r="RPP217" s="290"/>
      <c r="RPQ217" s="351"/>
      <c r="RPR217" s="329"/>
      <c r="RPS217" s="240"/>
      <c r="RPT217" s="540"/>
      <c r="RPU217" s="291"/>
      <c r="RPV217" s="290"/>
      <c r="RPW217" s="351"/>
      <c r="RPX217" s="329"/>
      <c r="RPY217" s="240"/>
      <c r="RPZ217" s="540"/>
      <c r="RQA217" s="291"/>
      <c r="RQB217" s="290"/>
      <c r="RQC217" s="351"/>
      <c r="RQD217" s="329"/>
      <c r="RQE217" s="240"/>
      <c r="RQF217" s="540"/>
      <c r="RQG217" s="291"/>
      <c r="RQH217" s="290"/>
      <c r="RQI217" s="351"/>
      <c r="RQJ217" s="329"/>
      <c r="RQK217" s="240"/>
      <c r="RQL217" s="540"/>
      <c r="RQM217" s="291"/>
      <c r="RQN217" s="290"/>
      <c r="RQO217" s="351"/>
      <c r="RQP217" s="329"/>
      <c r="RQQ217" s="240"/>
      <c r="RQR217" s="540"/>
      <c r="RQS217" s="291"/>
      <c r="RQT217" s="290"/>
      <c r="RQU217" s="351"/>
      <c r="RQV217" s="329"/>
      <c r="RQW217" s="240"/>
      <c r="RQX217" s="540"/>
      <c r="RQY217" s="291"/>
      <c r="RQZ217" s="290"/>
      <c r="RRA217" s="351"/>
      <c r="RRB217" s="329"/>
      <c r="RRC217" s="240"/>
      <c r="RRD217" s="540"/>
      <c r="RRE217" s="291"/>
      <c r="RRF217" s="290"/>
      <c r="RRG217" s="351"/>
      <c r="RRH217" s="329"/>
      <c r="RRI217" s="240"/>
      <c r="RRJ217" s="540"/>
      <c r="RRK217" s="291"/>
      <c r="RRL217" s="290"/>
      <c r="RRM217" s="351"/>
      <c r="RRN217" s="329"/>
      <c r="RRO217" s="240"/>
      <c r="RRP217" s="540"/>
      <c r="RRQ217" s="291"/>
      <c r="RRR217" s="290"/>
      <c r="RRS217" s="351"/>
      <c r="RRT217" s="329"/>
      <c r="RRU217" s="240"/>
      <c r="RRV217" s="540"/>
      <c r="RRW217" s="291"/>
      <c r="RRX217" s="290"/>
      <c r="RRY217" s="351"/>
      <c r="RRZ217" s="329"/>
      <c r="RSA217" s="240"/>
      <c r="RSB217" s="540"/>
      <c r="RSC217" s="291"/>
      <c r="RSD217" s="290"/>
      <c r="RSE217" s="351"/>
      <c r="RSF217" s="329"/>
      <c r="RSG217" s="240"/>
      <c r="RSH217" s="540"/>
      <c r="RSI217" s="291"/>
      <c r="RSJ217" s="290"/>
      <c r="RSK217" s="351"/>
      <c r="RSL217" s="329"/>
      <c r="RSM217" s="240"/>
      <c r="RSN217" s="540"/>
      <c r="RSO217" s="291"/>
      <c r="RSP217" s="290"/>
      <c r="RSQ217" s="351"/>
      <c r="RSR217" s="329"/>
      <c r="RSS217" s="240"/>
      <c r="RST217" s="540"/>
      <c r="RSU217" s="291"/>
      <c r="RSV217" s="290"/>
      <c r="RSW217" s="351"/>
      <c r="RSX217" s="329"/>
      <c r="RSY217" s="240"/>
      <c r="RSZ217" s="540"/>
      <c r="RTA217" s="291"/>
      <c r="RTB217" s="290"/>
      <c r="RTC217" s="351"/>
      <c r="RTD217" s="329"/>
      <c r="RTE217" s="240"/>
      <c r="RTF217" s="540"/>
      <c r="RTG217" s="291"/>
      <c r="RTH217" s="290"/>
      <c r="RTI217" s="351"/>
      <c r="RTJ217" s="329"/>
      <c r="RTK217" s="240"/>
      <c r="RTL217" s="540"/>
      <c r="RTM217" s="291"/>
      <c r="RTN217" s="290"/>
      <c r="RTO217" s="351"/>
      <c r="RTP217" s="329"/>
      <c r="RTQ217" s="240"/>
      <c r="RTR217" s="540"/>
      <c r="RTS217" s="291"/>
      <c r="RTT217" s="290"/>
      <c r="RTU217" s="351"/>
      <c r="RTV217" s="329"/>
      <c r="RTW217" s="240"/>
      <c r="RTX217" s="540"/>
      <c r="RTY217" s="291"/>
      <c r="RTZ217" s="290"/>
      <c r="RUA217" s="351"/>
      <c r="RUB217" s="329"/>
      <c r="RUC217" s="240"/>
      <c r="RUD217" s="540"/>
      <c r="RUE217" s="291"/>
      <c r="RUF217" s="290"/>
      <c r="RUG217" s="351"/>
      <c r="RUH217" s="329"/>
      <c r="RUI217" s="240"/>
      <c r="RUJ217" s="540"/>
      <c r="RUK217" s="291"/>
      <c r="RUL217" s="290"/>
      <c r="RUM217" s="351"/>
      <c r="RUN217" s="329"/>
      <c r="RUO217" s="240"/>
      <c r="RUP217" s="540"/>
      <c r="RUQ217" s="291"/>
      <c r="RUR217" s="290"/>
      <c r="RUS217" s="351"/>
      <c r="RUT217" s="329"/>
      <c r="RUU217" s="240"/>
      <c r="RUV217" s="540"/>
      <c r="RUW217" s="291"/>
      <c r="RUX217" s="290"/>
      <c r="RUY217" s="351"/>
      <c r="RUZ217" s="329"/>
      <c r="RVA217" s="240"/>
      <c r="RVB217" s="540"/>
      <c r="RVC217" s="291"/>
      <c r="RVD217" s="290"/>
      <c r="RVE217" s="351"/>
      <c r="RVF217" s="329"/>
      <c r="RVG217" s="240"/>
      <c r="RVH217" s="540"/>
      <c r="RVI217" s="291"/>
      <c r="RVJ217" s="290"/>
      <c r="RVK217" s="351"/>
      <c r="RVL217" s="329"/>
      <c r="RVM217" s="240"/>
      <c r="RVN217" s="540"/>
      <c r="RVO217" s="291"/>
      <c r="RVP217" s="290"/>
      <c r="RVQ217" s="351"/>
      <c r="RVR217" s="329"/>
      <c r="RVS217" s="240"/>
      <c r="RVT217" s="540"/>
      <c r="RVU217" s="291"/>
      <c r="RVV217" s="290"/>
      <c r="RVW217" s="351"/>
      <c r="RVX217" s="329"/>
      <c r="RVY217" s="240"/>
      <c r="RVZ217" s="540"/>
      <c r="RWA217" s="291"/>
      <c r="RWB217" s="290"/>
      <c r="RWC217" s="351"/>
      <c r="RWD217" s="329"/>
      <c r="RWE217" s="240"/>
      <c r="RWF217" s="540"/>
      <c r="RWG217" s="291"/>
      <c r="RWH217" s="290"/>
      <c r="RWI217" s="351"/>
      <c r="RWJ217" s="329"/>
      <c r="RWK217" s="240"/>
      <c r="RWL217" s="540"/>
      <c r="RWM217" s="291"/>
      <c r="RWN217" s="290"/>
      <c r="RWO217" s="351"/>
      <c r="RWP217" s="329"/>
      <c r="RWQ217" s="240"/>
      <c r="RWR217" s="540"/>
      <c r="RWS217" s="291"/>
      <c r="RWT217" s="290"/>
      <c r="RWU217" s="351"/>
      <c r="RWV217" s="329"/>
      <c r="RWW217" s="240"/>
      <c r="RWX217" s="540"/>
      <c r="RWY217" s="291"/>
      <c r="RWZ217" s="290"/>
      <c r="RXA217" s="351"/>
      <c r="RXB217" s="329"/>
      <c r="RXC217" s="240"/>
      <c r="RXD217" s="540"/>
      <c r="RXE217" s="291"/>
      <c r="RXF217" s="290"/>
      <c r="RXG217" s="351"/>
      <c r="RXH217" s="329"/>
      <c r="RXI217" s="240"/>
      <c r="RXJ217" s="540"/>
      <c r="RXK217" s="291"/>
      <c r="RXL217" s="290"/>
      <c r="RXM217" s="351"/>
      <c r="RXN217" s="329"/>
      <c r="RXO217" s="240"/>
      <c r="RXP217" s="540"/>
      <c r="RXQ217" s="291"/>
      <c r="RXR217" s="290"/>
      <c r="RXS217" s="351"/>
      <c r="RXT217" s="329"/>
      <c r="RXU217" s="240"/>
      <c r="RXV217" s="540"/>
      <c r="RXW217" s="291"/>
      <c r="RXX217" s="290"/>
      <c r="RXY217" s="351"/>
      <c r="RXZ217" s="329"/>
      <c r="RYA217" s="240"/>
      <c r="RYB217" s="540"/>
      <c r="RYC217" s="291"/>
      <c r="RYD217" s="290"/>
      <c r="RYE217" s="351"/>
      <c r="RYF217" s="329"/>
      <c r="RYG217" s="240"/>
      <c r="RYH217" s="540"/>
      <c r="RYI217" s="291"/>
      <c r="RYJ217" s="290"/>
      <c r="RYK217" s="351"/>
      <c r="RYL217" s="329"/>
      <c r="RYM217" s="240"/>
      <c r="RYN217" s="540"/>
      <c r="RYO217" s="291"/>
      <c r="RYP217" s="290"/>
      <c r="RYQ217" s="351"/>
      <c r="RYR217" s="329"/>
      <c r="RYS217" s="240"/>
      <c r="RYT217" s="540"/>
      <c r="RYU217" s="291"/>
      <c r="RYV217" s="290"/>
      <c r="RYW217" s="351"/>
      <c r="RYX217" s="329"/>
      <c r="RYY217" s="240"/>
      <c r="RYZ217" s="540"/>
      <c r="RZA217" s="291"/>
      <c r="RZB217" s="290"/>
      <c r="RZC217" s="351"/>
      <c r="RZD217" s="329"/>
      <c r="RZE217" s="240"/>
      <c r="RZF217" s="540"/>
      <c r="RZG217" s="291"/>
      <c r="RZH217" s="290"/>
      <c r="RZI217" s="351"/>
      <c r="RZJ217" s="329"/>
      <c r="RZK217" s="240"/>
      <c r="RZL217" s="540"/>
      <c r="RZM217" s="291"/>
      <c r="RZN217" s="290"/>
      <c r="RZO217" s="351"/>
      <c r="RZP217" s="329"/>
      <c r="RZQ217" s="240"/>
      <c r="RZR217" s="540"/>
      <c r="RZS217" s="291"/>
      <c r="RZT217" s="290"/>
      <c r="RZU217" s="351"/>
      <c r="RZV217" s="329"/>
      <c r="RZW217" s="240"/>
      <c r="RZX217" s="540"/>
      <c r="RZY217" s="291"/>
      <c r="RZZ217" s="290"/>
      <c r="SAA217" s="351"/>
      <c r="SAB217" s="329"/>
      <c r="SAC217" s="240"/>
      <c r="SAD217" s="540"/>
      <c r="SAE217" s="291"/>
      <c r="SAF217" s="290"/>
      <c r="SAG217" s="351"/>
      <c r="SAH217" s="329"/>
      <c r="SAI217" s="240"/>
      <c r="SAJ217" s="540"/>
      <c r="SAK217" s="291"/>
      <c r="SAL217" s="290"/>
      <c r="SAM217" s="351"/>
      <c r="SAN217" s="329"/>
      <c r="SAO217" s="240"/>
      <c r="SAP217" s="540"/>
      <c r="SAQ217" s="291"/>
      <c r="SAR217" s="290"/>
      <c r="SAS217" s="351"/>
      <c r="SAT217" s="329"/>
      <c r="SAU217" s="240"/>
      <c r="SAV217" s="540"/>
      <c r="SAW217" s="291"/>
      <c r="SAX217" s="290"/>
      <c r="SAY217" s="351"/>
      <c r="SAZ217" s="329"/>
      <c r="SBA217" s="240"/>
      <c r="SBB217" s="540"/>
      <c r="SBC217" s="291"/>
      <c r="SBD217" s="290"/>
      <c r="SBE217" s="351"/>
      <c r="SBF217" s="329"/>
      <c r="SBG217" s="240"/>
      <c r="SBH217" s="540"/>
      <c r="SBI217" s="291"/>
      <c r="SBJ217" s="290"/>
      <c r="SBK217" s="351"/>
      <c r="SBL217" s="329"/>
      <c r="SBM217" s="240"/>
      <c r="SBN217" s="540"/>
      <c r="SBO217" s="291"/>
      <c r="SBP217" s="290"/>
      <c r="SBQ217" s="351"/>
      <c r="SBR217" s="329"/>
      <c r="SBS217" s="240"/>
      <c r="SBT217" s="540"/>
      <c r="SBU217" s="291"/>
      <c r="SBV217" s="290"/>
      <c r="SBW217" s="351"/>
      <c r="SBX217" s="329"/>
      <c r="SBY217" s="240"/>
      <c r="SBZ217" s="540"/>
      <c r="SCA217" s="291"/>
      <c r="SCB217" s="290"/>
      <c r="SCC217" s="351"/>
      <c r="SCD217" s="329"/>
      <c r="SCE217" s="240"/>
      <c r="SCF217" s="540"/>
      <c r="SCG217" s="291"/>
      <c r="SCH217" s="290"/>
      <c r="SCI217" s="351"/>
      <c r="SCJ217" s="329"/>
      <c r="SCK217" s="240"/>
      <c r="SCL217" s="540"/>
      <c r="SCM217" s="291"/>
      <c r="SCN217" s="290"/>
      <c r="SCO217" s="351"/>
      <c r="SCP217" s="329"/>
      <c r="SCQ217" s="240"/>
      <c r="SCR217" s="540"/>
      <c r="SCS217" s="291"/>
      <c r="SCT217" s="290"/>
      <c r="SCU217" s="351"/>
      <c r="SCV217" s="329"/>
      <c r="SCW217" s="240"/>
      <c r="SCX217" s="540"/>
      <c r="SCY217" s="291"/>
      <c r="SCZ217" s="290"/>
      <c r="SDA217" s="351"/>
      <c r="SDB217" s="329"/>
      <c r="SDC217" s="240"/>
      <c r="SDD217" s="540"/>
      <c r="SDE217" s="291"/>
      <c r="SDF217" s="290"/>
      <c r="SDG217" s="351"/>
      <c r="SDH217" s="329"/>
      <c r="SDI217" s="240"/>
      <c r="SDJ217" s="540"/>
      <c r="SDK217" s="291"/>
      <c r="SDL217" s="290"/>
      <c r="SDM217" s="351"/>
      <c r="SDN217" s="329"/>
      <c r="SDO217" s="240"/>
      <c r="SDP217" s="540"/>
      <c r="SDQ217" s="291"/>
      <c r="SDR217" s="290"/>
      <c r="SDS217" s="351"/>
      <c r="SDT217" s="329"/>
      <c r="SDU217" s="240"/>
      <c r="SDV217" s="540"/>
      <c r="SDW217" s="291"/>
      <c r="SDX217" s="290"/>
      <c r="SDY217" s="351"/>
      <c r="SDZ217" s="329"/>
      <c r="SEA217" s="240"/>
      <c r="SEB217" s="540"/>
      <c r="SEC217" s="291"/>
      <c r="SED217" s="290"/>
      <c r="SEE217" s="351"/>
      <c r="SEF217" s="329"/>
      <c r="SEG217" s="240"/>
      <c r="SEH217" s="540"/>
      <c r="SEI217" s="291"/>
      <c r="SEJ217" s="290"/>
      <c r="SEK217" s="351"/>
      <c r="SEL217" s="329"/>
      <c r="SEM217" s="240"/>
      <c r="SEN217" s="540"/>
      <c r="SEO217" s="291"/>
      <c r="SEP217" s="290"/>
      <c r="SEQ217" s="351"/>
      <c r="SER217" s="329"/>
      <c r="SES217" s="240"/>
      <c r="SET217" s="540"/>
      <c r="SEU217" s="291"/>
      <c r="SEV217" s="290"/>
      <c r="SEW217" s="351"/>
      <c r="SEX217" s="329"/>
      <c r="SEY217" s="240"/>
      <c r="SEZ217" s="540"/>
      <c r="SFA217" s="291"/>
      <c r="SFB217" s="290"/>
      <c r="SFC217" s="351"/>
      <c r="SFD217" s="329"/>
      <c r="SFE217" s="240"/>
      <c r="SFF217" s="540"/>
      <c r="SFG217" s="291"/>
      <c r="SFH217" s="290"/>
      <c r="SFI217" s="351"/>
      <c r="SFJ217" s="329"/>
      <c r="SFK217" s="240"/>
      <c r="SFL217" s="540"/>
      <c r="SFM217" s="291"/>
      <c r="SFN217" s="290"/>
      <c r="SFO217" s="351"/>
      <c r="SFP217" s="329"/>
      <c r="SFQ217" s="240"/>
      <c r="SFR217" s="540"/>
      <c r="SFS217" s="291"/>
      <c r="SFT217" s="290"/>
      <c r="SFU217" s="351"/>
      <c r="SFV217" s="329"/>
      <c r="SFW217" s="240"/>
      <c r="SFX217" s="540"/>
      <c r="SFY217" s="291"/>
      <c r="SFZ217" s="290"/>
      <c r="SGA217" s="351"/>
      <c r="SGB217" s="329"/>
      <c r="SGC217" s="240"/>
      <c r="SGD217" s="540"/>
      <c r="SGE217" s="291"/>
      <c r="SGF217" s="290"/>
      <c r="SGG217" s="351"/>
      <c r="SGH217" s="329"/>
      <c r="SGI217" s="240"/>
      <c r="SGJ217" s="540"/>
      <c r="SGK217" s="291"/>
      <c r="SGL217" s="290"/>
      <c r="SGM217" s="351"/>
      <c r="SGN217" s="329"/>
      <c r="SGO217" s="240"/>
      <c r="SGP217" s="540"/>
      <c r="SGQ217" s="291"/>
      <c r="SGR217" s="290"/>
      <c r="SGS217" s="351"/>
      <c r="SGT217" s="329"/>
      <c r="SGU217" s="240"/>
      <c r="SGV217" s="540"/>
      <c r="SGW217" s="291"/>
      <c r="SGX217" s="290"/>
      <c r="SGY217" s="351"/>
      <c r="SGZ217" s="329"/>
      <c r="SHA217" s="240"/>
      <c r="SHB217" s="540"/>
      <c r="SHC217" s="291"/>
      <c r="SHD217" s="290"/>
      <c r="SHE217" s="351"/>
      <c r="SHF217" s="329"/>
      <c r="SHG217" s="240"/>
      <c r="SHH217" s="540"/>
      <c r="SHI217" s="291"/>
      <c r="SHJ217" s="290"/>
      <c r="SHK217" s="351"/>
      <c r="SHL217" s="329"/>
      <c r="SHM217" s="240"/>
      <c r="SHN217" s="540"/>
      <c r="SHO217" s="291"/>
      <c r="SHP217" s="290"/>
      <c r="SHQ217" s="351"/>
      <c r="SHR217" s="329"/>
      <c r="SHS217" s="240"/>
      <c r="SHT217" s="540"/>
      <c r="SHU217" s="291"/>
      <c r="SHV217" s="290"/>
      <c r="SHW217" s="351"/>
      <c r="SHX217" s="329"/>
      <c r="SHY217" s="240"/>
      <c r="SHZ217" s="540"/>
      <c r="SIA217" s="291"/>
      <c r="SIB217" s="290"/>
      <c r="SIC217" s="351"/>
      <c r="SID217" s="329"/>
      <c r="SIE217" s="240"/>
      <c r="SIF217" s="540"/>
      <c r="SIG217" s="291"/>
      <c r="SIH217" s="290"/>
      <c r="SII217" s="351"/>
      <c r="SIJ217" s="329"/>
      <c r="SIK217" s="240"/>
      <c r="SIL217" s="540"/>
      <c r="SIM217" s="291"/>
      <c r="SIN217" s="290"/>
      <c r="SIO217" s="351"/>
      <c r="SIP217" s="329"/>
      <c r="SIQ217" s="240"/>
      <c r="SIR217" s="540"/>
      <c r="SIS217" s="291"/>
      <c r="SIT217" s="290"/>
      <c r="SIU217" s="351"/>
      <c r="SIV217" s="329"/>
      <c r="SIW217" s="240"/>
      <c r="SIX217" s="540"/>
      <c r="SIY217" s="291"/>
      <c r="SIZ217" s="290"/>
      <c r="SJA217" s="351"/>
      <c r="SJB217" s="329"/>
      <c r="SJC217" s="240"/>
      <c r="SJD217" s="540"/>
      <c r="SJE217" s="291"/>
      <c r="SJF217" s="290"/>
      <c r="SJG217" s="351"/>
      <c r="SJH217" s="329"/>
      <c r="SJI217" s="240"/>
      <c r="SJJ217" s="540"/>
      <c r="SJK217" s="291"/>
      <c r="SJL217" s="290"/>
      <c r="SJM217" s="351"/>
      <c r="SJN217" s="329"/>
      <c r="SJO217" s="240"/>
      <c r="SJP217" s="540"/>
      <c r="SJQ217" s="291"/>
      <c r="SJR217" s="290"/>
      <c r="SJS217" s="351"/>
      <c r="SJT217" s="329"/>
      <c r="SJU217" s="240"/>
      <c r="SJV217" s="540"/>
      <c r="SJW217" s="291"/>
      <c r="SJX217" s="290"/>
      <c r="SJY217" s="351"/>
      <c r="SJZ217" s="329"/>
      <c r="SKA217" s="240"/>
      <c r="SKB217" s="540"/>
      <c r="SKC217" s="291"/>
      <c r="SKD217" s="290"/>
      <c r="SKE217" s="351"/>
      <c r="SKF217" s="329"/>
      <c r="SKG217" s="240"/>
      <c r="SKH217" s="540"/>
      <c r="SKI217" s="291"/>
      <c r="SKJ217" s="290"/>
      <c r="SKK217" s="351"/>
      <c r="SKL217" s="329"/>
      <c r="SKM217" s="240"/>
      <c r="SKN217" s="540"/>
      <c r="SKO217" s="291"/>
      <c r="SKP217" s="290"/>
      <c r="SKQ217" s="351"/>
      <c r="SKR217" s="329"/>
      <c r="SKS217" s="240"/>
      <c r="SKT217" s="540"/>
      <c r="SKU217" s="291"/>
      <c r="SKV217" s="290"/>
      <c r="SKW217" s="351"/>
      <c r="SKX217" s="329"/>
      <c r="SKY217" s="240"/>
      <c r="SKZ217" s="540"/>
      <c r="SLA217" s="291"/>
      <c r="SLB217" s="290"/>
      <c r="SLC217" s="351"/>
      <c r="SLD217" s="329"/>
      <c r="SLE217" s="240"/>
      <c r="SLF217" s="540"/>
      <c r="SLG217" s="291"/>
      <c r="SLH217" s="290"/>
      <c r="SLI217" s="351"/>
      <c r="SLJ217" s="329"/>
      <c r="SLK217" s="240"/>
      <c r="SLL217" s="540"/>
      <c r="SLM217" s="291"/>
      <c r="SLN217" s="290"/>
      <c r="SLO217" s="351"/>
      <c r="SLP217" s="329"/>
      <c r="SLQ217" s="240"/>
      <c r="SLR217" s="540"/>
      <c r="SLS217" s="291"/>
      <c r="SLT217" s="290"/>
      <c r="SLU217" s="351"/>
      <c r="SLV217" s="329"/>
      <c r="SLW217" s="240"/>
      <c r="SLX217" s="540"/>
      <c r="SLY217" s="291"/>
      <c r="SLZ217" s="290"/>
      <c r="SMA217" s="351"/>
      <c r="SMB217" s="329"/>
      <c r="SMC217" s="240"/>
      <c r="SMD217" s="540"/>
      <c r="SME217" s="291"/>
      <c r="SMF217" s="290"/>
      <c r="SMG217" s="351"/>
      <c r="SMH217" s="329"/>
      <c r="SMI217" s="240"/>
      <c r="SMJ217" s="540"/>
      <c r="SMK217" s="291"/>
      <c r="SML217" s="290"/>
      <c r="SMM217" s="351"/>
      <c r="SMN217" s="329"/>
      <c r="SMO217" s="240"/>
      <c r="SMP217" s="540"/>
      <c r="SMQ217" s="291"/>
      <c r="SMR217" s="290"/>
      <c r="SMS217" s="351"/>
      <c r="SMT217" s="329"/>
      <c r="SMU217" s="240"/>
      <c r="SMV217" s="540"/>
      <c r="SMW217" s="291"/>
      <c r="SMX217" s="290"/>
      <c r="SMY217" s="351"/>
      <c r="SMZ217" s="329"/>
      <c r="SNA217" s="240"/>
      <c r="SNB217" s="540"/>
      <c r="SNC217" s="291"/>
      <c r="SND217" s="290"/>
      <c r="SNE217" s="351"/>
      <c r="SNF217" s="329"/>
      <c r="SNG217" s="240"/>
      <c r="SNH217" s="540"/>
      <c r="SNI217" s="291"/>
      <c r="SNJ217" s="290"/>
      <c r="SNK217" s="351"/>
      <c r="SNL217" s="329"/>
      <c r="SNM217" s="240"/>
      <c r="SNN217" s="540"/>
      <c r="SNO217" s="291"/>
      <c r="SNP217" s="290"/>
      <c r="SNQ217" s="351"/>
      <c r="SNR217" s="329"/>
      <c r="SNS217" s="240"/>
      <c r="SNT217" s="540"/>
      <c r="SNU217" s="291"/>
      <c r="SNV217" s="290"/>
      <c r="SNW217" s="351"/>
      <c r="SNX217" s="329"/>
      <c r="SNY217" s="240"/>
      <c r="SNZ217" s="540"/>
      <c r="SOA217" s="291"/>
      <c r="SOB217" s="290"/>
      <c r="SOC217" s="351"/>
      <c r="SOD217" s="329"/>
      <c r="SOE217" s="240"/>
      <c r="SOF217" s="540"/>
      <c r="SOG217" s="291"/>
      <c r="SOH217" s="290"/>
      <c r="SOI217" s="351"/>
      <c r="SOJ217" s="329"/>
      <c r="SOK217" s="240"/>
      <c r="SOL217" s="540"/>
      <c r="SOM217" s="291"/>
      <c r="SON217" s="290"/>
      <c r="SOO217" s="351"/>
      <c r="SOP217" s="329"/>
      <c r="SOQ217" s="240"/>
      <c r="SOR217" s="540"/>
      <c r="SOS217" s="291"/>
      <c r="SOT217" s="290"/>
      <c r="SOU217" s="351"/>
      <c r="SOV217" s="329"/>
      <c r="SOW217" s="240"/>
      <c r="SOX217" s="540"/>
      <c r="SOY217" s="291"/>
      <c r="SOZ217" s="290"/>
      <c r="SPA217" s="351"/>
      <c r="SPB217" s="329"/>
      <c r="SPC217" s="240"/>
      <c r="SPD217" s="540"/>
      <c r="SPE217" s="291"/>
      <c r="SPF217" s="290"/>
      <c r="SPG217" s="351"/>
      <c r="SPH217" s="329"/>
      <c r="SPI217" s="240"/>
      <c r="SPJ217" s="540"/>
      <c r="SPK217" s="291"/>
      <c r="SPL217" s="290"/>
      <c r="SPM217" s="351"/>
      <c r="SPN217" s="329"/>
      <c r="SPO217" s="240"/>
      <c r="SPP217" s="540"/>
      <c r="SPQ217" s="291"/>
      <c r="SPR217" s="290"/>
      <c r="SPS217" s="351"/>
      <c r="SPT217" s="329"/>
      <c r="SPU217" s="240"/>
      <c r="SPV217" s="540"/>
      <c r="SPW217" s="291"/>
      <c r="SPX217" s="290"/>
      <c r="SPY217" s="351"/>
      <c r="SPZ217" s="329"/>
      <c r="SQA217" s="240"/>
      <c r="SQB217" s="540"/>
      <c r="SQC217" s="291"/>
      <c r="SQD217" s="290"/>
      <c r="SQE217" s="351"/>
      <c r="SQF217" s="329"/>
      <c r="SQG217" s="240"/>
      <c r="SQH217" s="540"/>
      <c r="SQI217" s="291"/>
      <c r="SQJ217" s="290"/>
      <c r="SQK217" s="351"/>
      <c r="SQL217" s="329"/>
      <c r="SQM217" s="240"/>
      <c r="SQN217" s="540"/>
      <c r="SQO217" s="291"/>
      <c r="SQP217" s="290"/>
      <c r="SQQ217" s="351"/>
      <c r="SQR217" s="329"/>
      <c r="SQS217" s="240"/>
      <c r="SQT217" s="540"/>
      <c r="SQU217" s="291"/>
      <c r="SQV217" s="290"/>
      <c r="SQW217" s="351"/>
      <c r="SQX217" s="329"/>
      <c r="SQY217" s="240"/>
      <c r="SQZ217" s="540"/>
      <c r="SRA217" s="291"/>
      <c r="SRB217" s="290"/>
      <c r="SRC217" s="351"/>
      <c r="SRD217" s="329"/>
      <c r="SRE217" s="240"/>
      <c r="SRF217" s="540"/>
      <c r="SRG217" s="291"/>
      <c r="SRH217" s="290"/>
      <c r="SRI217" s="351"/>
      <c r="SRJ217" s="329"/>
      <c r="SRK217" s="240"/>
      <c r="SRL217" s="540"/>
      <c r="SRM217" s="291"/>
      <c r="SRN217" s="290"/>
      <c r="SRO217" s="351"/>
      <c r="SRP217" s="329"/>
      <c r="SRQ217" s="240"/>
      <c r="SRR217" s="540"/>
      <c r="SRS217" s="291"/>
      <c r="SRT217" s="290"/>
      <c r="SRU217" s="351"/>
      <c r="SRV217" s="329"/>
      <c r="SRW217" s="240"/>
      <c r="SRX217" s="540"/>
      <c r="SRY217" s="291"/>
      <c r="SRZ217" s="290"/>
      <c r="SSA217" s="351"/>
      <c r="SSB217" s="329"/>
      <c r="SSC217" s="240"/>
      <c r="SSD217" s="540"/>
      <c r="SSE217" s="291"/>
      <c r="SSF217" s="290"/>
      <c r="SSG217" s="351"/>
      <c r="SSH217" s="329"/>
      <c r="SSI217" s="240"/>
      <c r="SSJ217" s="540"/>
      <c r="SSK217" s="291"/>
      <c r="SSL217" s="290"/>
      <c r="SSM217" s="351"/>
      <c r="SSN217" s="329"/>
      <c r="SSO217" s="240"/>
      <c r="SSP217" s="540"/>
      <c r="SSQ217" s="291"/>
      <c r="SSR217" s="290"/>
      <c r="SSS217" s="351"/>
      <c r="SST217" s="329"/>
      <c r="SSU217" s="240"/>
      <c r="SSV217" s="540"/>
      <c r="SSW217" s="291"/>
      <c r="SSX217" s="290"/>
      <c r="SSY217" s="351"/>
      <c r="SSZ217" s="329"/>
      <c r="STA217" s="240"/>
      <c r="STB217" s="540"/>
      <c r="STC217" s="291"/>
      <c r="STD217" s="290"/>
      <c r="STE217" s="351"/>
      <c r="STF217" s="329"/>
      <c r="STG217" s="240"/>
      <c r="STH217" s="540"/>
      <c r="STI217" s="291"/>
      <c r="STJ217" s="290"/>
      <c r="STK217" s="351"/>
      <c r="STL217" s="329"/>
      <c r="STM217" s="240"/>
      <c r="STN217" s="540"/>
      <c r="STO217" s="291"/>
      <c r="STP217" s="290"/>
      <c r="STQ217" s="351"/>
      <c r="STR217" s="329"/>
      <c r="STS217" s="240"/>
      <c r="STT217" s="540"/>
      <c r="STU217" s="291"/>
      <c r="STV217" s="290"/>
      <c r="STW217" s="351"/>
      <c r="STX217" s="329"/>
      <c r="STY217" s="240"/>
      <c r="STZ217" s="540"/>
      <c r="SUA217" s="291"/>
      <c r="SUB217" s="290"/>
      <c r="SUC217" s="351"/>
      <c r="SUD217" s="329"/>
      <c r="SUE217" s="240"/>
      <c r="SUF217" s="540"/>
      <c r="SUG217" s="291"/>
      <c r="SUH217" s="290"/>
      <c r="SUI217" s="351"/>
      <c r="SUJ217" s="329"/>
      <c r="SUK217" s="240"/>
      <c r="SUL217" s="540"/>
      <c r="SUM217" s="291"/>
      <c r="SUN217" s="290"/>
      <c r="SUO217" s="351"/>
      <c r="SUP217" s="329"/>
      <c r="SUQ217" s="240"/>
      <c r="SUR217" s="540"/>
      <c r="SUS217" s="291"/>
      <c r="SUT217" s="290"/>
      <c r="SUU217" s="351"/>
      <c r="SUV217" s="329"/>
      <c r="SUW217" s="240"/>
      <c r="SUX217" s="540"/>
      <c r="SUY217" s="291"/>
      <c r="SUZ217" s="290"/>
      <c r="SVA217" s="351"/>
      <c r="SVB217" s="329"/>
      <c r="SVC217" s="240"/>
      <c r="SVD217" s="540"/>
      <c r="SVE217" s="291"/>
      <c r="SVF217" s="290"/>
      <c r="SVG217" s="351"/>
      <c r="SVH217" s="329"/>
      <c r="SVI217" s="240"/>
      <c r="SVJ217" s="540"/>
      <c r="SVK217" s="291"/>
      <c r="SVL217" s="290"/>
      <c r="SVM217" s="351"/>
      <c r="SVN217" s="329"/>
      <c r="SVO217" s="240"/>
      <c r="SVP217" s="540"/>
      <c r="SVQ217" s="291"/>
      <c r="SVR217" s="290"/>
      <c r="SVS217" s="351"/>
      <c r="SVT217" s="329"/>
      <c r="SVU217" s="240"/>
      <c r="SVV217" s="540"/>
      <c r="SVW217" s="291"/>
      <c r="SVX217" s="290"/>
      <c r="SVY217" s="351"/>
      <c r="SVZ217" s="329"/>
      <c r="SWA217" s="240"/>
      <c r="SWB217" s="540"/>
      <c r="SWC217" s="291"/>
      <c r="SWD217" s="290"/>
      <c r="SWE217" s="351"/>
      <c r="SWF217" s="329"/>
      <c r="SWG217" s="240"/>
      <c r="SWH217" s="540"/>
      <c r="SWI217" s="291"/>
      <c r="SWJ217" s="290"/>
      <c r="SWK217" s="351"/>
      <c r="SWL217" s="329"/>
      <c r="SWM217" s="240"/>
      <c r="SWN217" s="540"/>
      <c r="SWO217" s="291"/>
      <c r="SWP217" s="290"/>
      <c r="SWQ217" s="351"/>
      <c r="SWR217" s="329"/>
      <c r="SWS217" s="240"/>
      <c r="SWT217" s="540"/>
      <c r="SWU217" s="291"/>
      <c r="SWV217" s="290"/>
      <c r="SWW217" s="351"/>
      <c r="SWX217" s="329"/>
      <c r="SWY217" s="240"/>
      <c r="SWZ217" s="540"/>
      <c r="SXA217" s="291"/>
      <c r="SXB217" s="290"/>
      <c r="SXC217" s="351"/>
      <c r="SXD217" s="329"/>
      <c r="SXE217" s="240"/>
      <c r="SXF217" s="540"/>
      <c r="SXG217" s="291"/>
      <c r="SXH217" s="290"/>
      <c r="SXI217" s="351"/>
      <c r="SXJ217" s="329"/>
      <c r="SXK217" s="240"/>
      <c r="SXL217" s="540"/>
      <c r="SXM217" s="291"/>
      <c r="SXN217" s="290"/>
      <c r="SXO217" s="351"/>
      <c r="SXP217" s="329"/>
      <c r="SXQ217" s="240"/>
      <c r="SXR217" s="540"/>
      <c r="SXS217" s="291"/>
      <c r="SXT217" s="290"/>
      <c r="SXU217" s="351"/>
      <c r="SXV217" s="329"/>
      <c r="SXW217" s="240"/>
      <c r="SXX217" s="540"/>
      <c r="SXY217" s="291"/>
      <c r="SXZ217" s="290"/>
      <c r="SYA217" s="351"/>
      <c r="SYB217" s="329"/>
      <c r="SYC217" s="240"/>
      <c r="SYD217" s="540"/>
      <c r="SYE217" s="291"/>
      <c r="SYF217" s="290"/>
      <c r="SYG217" s="351"/>
      <c r="SYH217" s="329"/>
      <c r="SYI217" s="240"/>
      <c r="SYJ217" s="540"/>
      <c r="SYK217" s="291"/>
      <c r="SYL217" s="290"/>
      <c r="SYM217" s="351"/>
      <c r="SYN217" s="329"/>
      <c r="SYO217" s="240"/>
      <c r="SYP217" s="540"/>
      <c r="SYQ217" s="291"/>
      <c r="SYR217" s="290"/>
      <c r="SYS217" s="351"/>
      <c r="SYT217" s="329"/>
      <c r="SYU217" s="240"/>
      <c r="SYV217" s="540"/>
      <c r="SYW217" s="291"/>
      <c r="SYX217" s="290"/>
      <c r="SYY217" s="351"/>
      <c r="SYZ217" s="329"/>
      <c r="SZA217" s="240"/>
      <c r="SZB217" s="540"/>
      <c r="SZC217" s="291"/>
      <c r="SZD217" s="290"/>
      <c r="SZE217" s="351"/>
      <c r="SZF217" s="329"/>
      <c r="SZG217" s="240"/>
      <c r="SZH217" s="540"/>
      <c r="SZI217" s="291"/>
      <c r="SZJ217" s="290"/>
      <c r="SZK217" s="351"/>
      <c r="SZL217" s="329"/>
      <c r="SZM217" s="240"/>
      <c r="SZN217" s="540"/>
      <c r="SZO217" s="291"/>
      <c r="SZP217" s="290"/>
      <c r="SZQ217" s="351"/>
      <c r="SZR217" s="329"/>
      <c r="SZS217" s="240"/>
      <c r="SZT217" s="540"/>
      <c r="SZU217" s="291"/>
      <c r="SZV217" s="290"/>
      <c r="SZW217" s="351"/>
      <c r="SZX217" s="329"/>
      <c r="SZY217" s="240"/>
      <c r="SZZ217" s="540"/>
      <c r="TAA217" s="291"/>
      <c r="TAB217" s="290"/>
      <c r="TAC217" s="351"/>
      <c r="TAD217" s="329"/>
      <c r="TAE217" s="240"/>
      <c r="TAF217" s="540"/>
      <c r="TAG217" s="291"/>
      <c r="TAH217" s="290"/>
      <c r="TAI217" s="351"/>
      <c r="TAJ217" s="329"/>
      <c r="TAK217" s="240"/>
      <c r="TAL217" s="540"/>
      <c r="TAM217" s="291"/>
      <c r="TAN217" s="290"/>
      <c r="TAO217" s="351"/>
      <c r="TAP217" s="329"/>
      <c r="TAQ217" s="240"/>
      <c r="TAR217" s="540"/>
      <c r="TAS217" s="291"/>
      <c r="TAT217" s="290"/>
      <c r="TAU217" s="351"/>
      <c r="TAV217" s="329"/>
      <c r="TAW217" s="240"/>
      <c r="TAX217" s="540"/>
      <c r="TAY217" s="291"/>
      <c r="TAZ217" s="290"/>
      <c r="TBA217" s="351"/>
      <c r="TBB217" s="329"/>
      <c r="TBC217" s="240"/>
      <c r="TBD217" s="540"/>
      <c r="TBE217" s="291"/>
      <c r="TBF217" s="290"/>
      <c r="TBG217" s="351"/>
      <c r="TBH217" s="329"/>
      <c r="TBI217" s="240"/>
      <c r="TBJ217" s="540"/>
      <c r="TBK217" s="291"/>
      <c r="TBL217" s="290"/>
      <c r="TBM217" s="351"/>
      <c r="TBN217" s="329"/>
      <c r="TBO217" s="240"/>
      <c r="TBP217" s="540"/>
      <c r="TBQ217" s="291"/>
      <c r="TBR217" s="290"/>
      <c r="TBS217" s="351"/>
      <c r="TBT217" s="329"/>
      <c r="TBU217" s="240"/>
      <c r="TBV217" s="540"/>
      <c r="TBW217" s="291"/>
      <c r="TBX217" s="290"/>
      <c r="TBY217" s="351"/>
      <c r="TBZ217" s="329"/>
      <c r="TCA217" s="240"/>
      <c r="TCB217" s="540"/>
      <c r="TCC217" s="291"/>
      <c r="TCD217" s="290"/>
      <c r="TCE217" s="351"/>
      <c r="TCF217" s="329"/>
      <c r="TCG217" s="240"/>
      <c r="TCH217" s="540"/>
      <c r="TCI217" s="291"/>
      <c r="TCJ217" s="290"/>
      <c r="TCK217" s="351"/>
      <c r="TCL217" s="329"/>
      <c r="TCM217" s="240"/>
      <c r="TCN217" s="540"/>
      <c r="TCO217" s="291"/>
      <c r="TCP217" s="290"/>
      <c r="TCQ217" s="351"/>
      <c r="TCR217" s="329"/>
      <c r="TCS217" s="240"/>
      <c r="TCT217" s="540"/>
      <c r="TCU217" s="291"/>
      <c r="TCV217" s="290"/>
      <c r="TCW217" s="351"/>
      <c r="TCX217" s="329"/>
      <c r="TCY217" s="240"/>
      <c r="TCZ217" s="540"/>
      <c r="TDA217" s="291"/>
      <c r="TDB217" s="290"/>
      <c r="TDC217" s="351"/>
      <c r="TDD217" s="329"/>
      <c r="TDE217" s="240"/>
      <c r="TDF217" s="540"/>
      <c r="TDG217" s="291"/>
      <c r="TDH217" s="290"/>
      <c r="TDI217" s="351"/>
      <c r="TDJ217" s="329"/>
      <c r="TDK217" s="240"/>
      <c r="TDL217" s="540"/>
      <c r="TDM217" s="291"/>
      <c r="TDN217" s="290"/>
      <c r="TDO217" s="351"/>
      <c r="TDP217" s="329"/>
      <c r="TDQ217" s="240"/>
      <c r="TDR217" s="540"/>
      <c r="TDS217" s="291"/>
      <c r="TDT217" s="290"/>
      <c r="TDU217" s="351"/>
      <c r="TDV217" s="329"/>
      <c r="TDW217" s="240"/>
      <c r="TDX217" s="540"/>
      <c r="TDY217" s="291"/>
      <c r="TDZ217" s="290"/>
      <c r="TEA217" s="351"/>
      <c r="TEB217" s="329"/>
      <c r="TEC217" s="240"/>
      <c r="TED217" s="540"/>
      <c r="TEE217" s="291"/>
      <c r="TEF217" s="290"/>
      <c r="TEG217" s="351"/>
      <c r="TEH217" s="329"/>
      <c r="TEI217" s="240"/>
      <c r="TEJ217" s="540"/>
      <c r="TEK217" s="291"/>
      <c r="TEL217" s="290"/>
      <c r="TEM217" s="351"/>
      <c r="TEN217" s="329"/>
      <c r="TEO217" s="240"/>
      <c r="TEP217" s="540"/>
      <c r="TEQ217" s="291"/>
      <c r="TER217" s="290"/>
      <c r="TES217" s="351"/>
      <c r="TET217" s="329"/>
      <c r="TEU217" s="240"/>
      <c r="TEV217" s="540"/>
      <c r="TEW217" s="291"/>
      <c r="TEX217" s="290"/>
      <c r="TEY217" s="351"/>
      <c r="TEZ217" s="329"/>
      <c r="TFA217" s="240"/>
      <c r="TFB217" s="540"/>
      <c r="TFC217" s="291"/>
      <c r="TFD217" s="290"/>
      <c r="TFE217" s="351"/>
      <c r="TFF217" s="329"/>
      <c r="TFG217" s="240"/>
      <c r="TFH217" s="540"/>
      <c r="TFI217" s="291"/>
      <c r="TFJ217" s="290"/>
      <c r="TFK217" s="351"/>
      <c r="TFL217" s="329"/>
      <c r="TFM217" s="240"/>
      <c r="TFN217" s="540"/>
      <c r="TFO217" s="291"/>
      <c r="TFP217" s="290"/>
      <c r="TFQ217" s="351"/>
      <c r="TFR217" s="329"/>
      <c r="TFS217" s="240"/>
      <c r="TFT217" s="540"/>
      <c r="TFU217" s="291"/>
      <c r="TFV217" s="290"/>
      <c r="TFW217" s="351"/>
      <c r="TFX217" s="329"/>
      <c r="TFY217" s="240"/>
      <c r="TFZ217" s="540"/>
      <c r="TGA217" s="291"/>
      <c r="TGB217" s="290"/>
      <c r="TGC217" s="351"/>
      <c r="TGD217" s="329"/>
      <c r="TGE217" s="240"/>
      <c r="TGF217" s="540"/>
      <c r="TGG217" s="291"/>
      <c r="TGH217" s="290"/>
      <c r="TGI217" s="351"/>
      <c r="TGJ217" s="329"/>
      <c r="TGK217" s="240"/>
      <c r="TGL217" s="540"/>
      <c r="TGM217" s="291"/>
      <c r="TGN217" s="290"/>
      <c r="TGO217" s="351"/>
      <c r="TGP217" s="329"/>
      <c r="TGQ217" s="240"/>
      <c r="TGR217" s="540"/>
      <c r="TGS217" s="291"/>
      <c r="TGT217" s="290"/>
      <c r="TGU217" s="351"/>
      <c r="TGV217" s="329"/>
      <c r="TGW217" s="240"/>
      <c r="TGX217" s="540"/>
      <c r="TGY217" s="291"/>
      <c r="TGZ217" s="290"/>
      <c r="THA217" s="351"/>
      <c r="THB217" s="329"/>
      <c r="THC217" s="240"/>
      <c r="THD217" s="540"/>
      <c r="THE217" s="291"/>
      <c r="THF217" s="290"/>
      <c r="THG217" s="351"/>
      <c r="THH217" s="329"/>
      <c r="THI217" s="240"/>
      <c r="THJ217" s="540"/>
      <c r="THK217" s="291"/>
      <c r="THL217" s="290"/>
      <c r="THM217" s="351"/>
      <c r="THN217" s="329"/>
      <c r="THO217" s="240"/>
      <c r="THP217" s="540"/>
      <c r="THQ217" s="291"/>
      <c r="THR217" s="290"/>
      <c r="THS217" s="351"/>
      <c r="THT217" s="329"/>
      <c r="THU217" s="240"/>
      <c r="THV217" s="540"/>
      <c r="THW217" s="291"/>
      <c r="THX217" s="290"/>
      <c r="THY217" s="351"/>
      <c r="THZ217" s="329"/>
      <c r="TIA217" s="240"/>
      <c r="TIB217" s="540"/>
      <c r="TIC217" s="291"/>
      <c r="TID217" s="290"/>
      <c r="TIE217" s="351"/>
      <c r="TIF217" s="329"/>
      <c r="TIG217" s="240"/>
      <c r="TIH217" s="540"/>
      <c r="TII217" s="291"/>
      <c r="TIJ217" s="290"/>
      <c r="TIK217" s="351"/>
      <c r="TIL217" s="329"/>
      <c r="TIM217" s="240"/>
      <c r="TIN217" s="540"/>
      <c r="TIO217" s="291"/>
      <c r="TIP217" s="290"/>
      <c r="TIQ217" s="351"/>
      <c r="TIR217" s="329"/>
      <c r="TIS217" s="240"/>
      <c r="TIT217" s="540"/>
      <c r="TIU217" s="291"/>
      <c r="TIV217" s="290"/>
      <c r="TIW217" s="351"/>
      <c r="TIX217" s="329"/>
      <c r="TIY217" s="240"/>
      <c r="TIZ217" s="540"/>
      <c r="TJA217" s="291"/>
      <c r="TJB217" s="290"/>
      <c r="TJC217" s="351"/>
      <c r="TJD217" s="329"/>
      <c r="TJE217" s="240"/>
      <c r="TJF217" s="540"/>
      <c r="TJG217" s="291"/>
      <c r="TJH217" s="290"/>
      <c r="TJI217" s="351"/>
      <c r="TJJ217" s="329"/>
      <c r="TJK217" s="240"/>
      <c r="TJL217" s="540"/>
      <c r="TJM217" s="291"/>
      <c r="TJN217" s="290"/>
      <c r="TJO217" s="351"/>
      <c r="TJP217" s="329"/>
      <c r="TJQ217" s="240"/>
      <c r="TJR217" s="540"/>
      <c r="TJS217" s="291"/>
      <c r="TJT217" s="290"/>
      <c r="TJU217" s="351"/>
      <c r="TJV217" s="329"/>
      <c r="TJW217" s="240"/>
      <c r="TJX217" s="540"/>
      <c r="TJY217" s="291"/>
      <c r="TJZ217" s="290"/>
      <c r="TKA217" s="351"/>
      <c r="TKB217" s="329"/>
      <c r="TKC217" s="240"/>
      <c r="TKD217" s="540"/>
      <c r="TKE217" s="291"/>
      <c r="TKF217" s="290"/>
      <c r="TKG217" s="351"/>
      <c r="TKH217" s="329"/>
      <c r="TKI217" s="240"/>
      <c r="TKJ217" s="540"/>
      <c r="TKK217" s="291"/>
      <c r="TKL217" s="290"/>
      <c r="TKM217" s="351"/>
      <c r="TKN217" s="329"/>
      <c r="TKO217" s="240"/>
      <c r="TKP217" s="540"/>
      <c r="TKQ217" s="291"/>
      <c r="TKR217" s="290"/>
      <c r="TKS217" s="351"/>
      <c r="TKT217" s="329"/>
      <c r="TKU217" s="240"/>
      <c r="TKV217" s="540"/>
      <c r="TKW217" s="291"/>
      <c r="TKX217" s="290"/>
      <c r="TKY217" s="351"/>
      <c r="TKZ217" s="329"/>
      <c r="TLA217" s="240"/>
      <c r="TLB217" s="540"/>
      <c r="TLC217" s="291"/>
      <c r="TLD217" s="290"/>
      <c r="TLE217" s="351"/>
      <c r="TLF217" s="329"/>
      <c r="TLG217" s="240"/>
      <c r="TLH217" s="540"/>
      <c r="TLI217" s="291"/>
      <c r="TLJ217" s="290"/>
      <c r="TLK217" s="351"/>
      <c r="TLL217" s="329"/>
      <c r="TLM217" s="240"/>
      <c r="TLN217" s="540"/>
      <c r="TLO217" s="291"/>
      <c r="TLP217" s="290"/>
      <c r="TLQ217" s="351"/>
      <c r="TLR217" s="329"/>
      <c r="TLS217" s="240"/>
      <c r="TLT217" s="540"/>
      <c r="TLU217" s="291"/>
      <c r="TLV217" s="290"/>
      <c r="TLW217" s="351"/>
      <c r="TLX217" s="329"/>
      <c r="TLY217" s="240"/>
      <c r="TLZ217" s="540"/>
      <c r="TMA217" s="291"/>
      <c r="TMB217" s="290"/>
      <c r="TMC217" s="351"/>
      <c r="TMD217" s="329"/>
      <c r="TME217" s="240"/>
      <c r="TMF217" s="540"/>
      <c r="TMG217" s="291"/>
      <c r="TMH217" s="290"/>
      <c r="TMI217" s="351"/>
      <c r="TMJ217" s="329"/>
      <c r="TMK217" s="240"/>
      <c r="TML217" s="540"/>
      <c r="TMM217" s="291"/>
      <c r="TMN217" s="290"/>
      <c r="TMO217" s="351"/>
      <c r="TMP217" s="329"/>
      <c r="TMQ217" s="240"/>
      <c r="TMR217" s="540"/>
      <c r="TMS217" s="291"/>
      <c r="TMT217" s="290"/>
      <c r="TMU217" s="351"/>
      <c r="TMV217" s="329"/>
      <c r="TMW217" s="240"/>
      <c r="TMX217" s="540"/>
      <c r="TMY217" s="291"/>
      <c r="TMZ217" s="290"/>
      <c r="TNA217" s="351"/>
      <c r="TNB217" s="329"/>
      <c r="TNC217" s="240"/>
      <c r="TND217" s="540"/>
      <c r="TNE217" s="291"/>
      <c r="TNF217" s="290"/>
      <c r="TNG217" s="351"/>
      <c r="TNH217" s="329"/>
      <c r="TNI217" s="240"/>
      <c r="TNJ217" s="540"/>
      <c r="TNK217" s="291"/>
      <c r="TNL217" s="290"/>
      <c r="TNM217" s="351"/>
      <c r="TNN217" s="329"/>
      <c r="TNO217" s="240"/>
      <c r="TNP217" s="540"/>
      <c r="TNQ217" s="291"/>
      <c r="TNR217" s="290"/>
      <c r="TNS217" s="351"/>
      <c r="TNT217" s="329"/>
      <c r="TNU217" s="240"/>
      <c r="TNV217" s="540"/>
      <c r="TNW217" s="291"/>
      <c r="TNX217" s="290"/>
      <c r="TNY217" s="351"/>
      <c r="TNZ217" s="329"/>
      <c r="TOA217" s="240"/>
      <c r="TOB217" s="540"/>
      <c r="TOC217" s="291"/>
      <c r="TOD217" s="290"/>
      <c r="TOE217" s="351"/>
      <c r="TOF217" s="329"/>
      <c r="TOG217" s="240"/>
      <c r="TOH217" s="540"/>
      <c r="TOI217" s="291"/>
      <c r="TOJ217" s="290"/>
      <c r="TOK217" s="351"/>
      <c r="TOL217" s="329"/>
      <c r="TOM217" s="240"/>
      <c r="TON217" s="540"/>
      <c r="TOO217" s="291"/>
      <c r="TOP217" s="290"/>
      <c r="TOQ217" s="351"/>
      <c r="TOR217" s="329"/>
      <c r="TOS217" s="240"/>
      <c r="TOT217" s="540"/>
      <c r="TOU217" s="291"/>
      <c r="TOV217" s="290"/>
      <c r="TOW217" s="351"/>
      <c r="TOX217" s="329"/>
      <c r="TOY217" s="240"/>
      <c r="TOZ217" s="540"/>
      <c r="TPA217" s="291"/>
      <c r="TPB217" s="290"/>
      <c r="TPC217" s="351"/>
      <c r="TPD217" s="329"/>
      <c r="TPE217" s="240"/>
      <c r="TPF217" s="540"/>
      <c r="TPG217" s="291"/>
      <c r="TPH217" s="290"/>
      <c r="TPI217" s="351"/>
      <c r="TPJ217" s="329"/>
      <c r="TPK217" s="240"/>
      <c r="TPL217" s="540"/>
      <c r="TPM217" s="291"/>
      <c r="TPN217" s="290"/>
      <c r="TPO217" s="351"/>
      <c r="TPP217" s="329"/>
      <c r="TPQ217" s="240"/>
      <c r="TPR217" s="540"/>
      <c r="TPS217" s="291"/>
      <c r="TPT217" s="290"/>
      <c r="TPU217" s="351"/>
      <c r="TPV217" s="329"/>
      <c r="TPW217" s="240"/>
      <c r="TPX217" s="540"/>
      <c r="TPY217" s="291"/>
      <c r="TPZ217" s="290"/>
      <c r="TQA217" s="351"/>
      <c r="TQB217" s="329"/>
      <c r="TQC217" s="240"/>
      <c r="TQD217" s="540"/>
      <c r="TQE217" s="291"/>
      <c r="TQF217" s="290"/>
      <c r="TQG217" s="351"/>
      <c r="TQH217" s="329"/>
      <c r="TQI217" s="240"/>
      <c r="TQJ217" s="540"/>
      <c r="TQK217" s="291"/>
      <c r="TQL217" s="290"/>
      <c r="TQM217" s="351"/>
      <c r="TQN217" s="329"/>
      <c r="TQO217" s="240"/>
      <c r="TQP217" s="540"/>
      <c r="TQQ217" s="291"/>
      <c r="TQR217" s="290"/>
      <c r="TQS217" s="351"/>
      <c r="TQT217" s="329"/>
      <c r="TQU217" s="240"/>
      <c r="TQV217" s="540"/>
      <c r="TQW217" s="291"/>
      <c r="TQX217" s="290"/>
      <c r="TQY217" s="351"/>
      <c r="TQZ217" s="329"/>
      <c r="TRA217" s="240"/>
      <c r="TRB217" s="540"/>
      <c r="TRC217" s="291"/>
      <c r="TRD217" s="290"/>
      <c r="TRE217" s="351"/>
      <c r="TRF217" s="329"/>
      <c r="TRG217" s="240"/>
      <c r="TRH217" s="540"/>
      <c r="TRI217" s="291"/>
      <c r="TRJ217" s="290"/>
      <c r="TRK217" s="351"/>
      <c r="TRL217" s="329"/>
      <c r="TRM217" s="240"/>
      <c r="TRN217" s="540"/>
      <c r="TRO217" s="291"/>
      <c r="TRP217" s="290"/>
      <c r="TRQ217" s="351"/>
      <c r="TRR217" s="329"/>
      <c r="TRS217" s="240"/>
      <c r="TRT217" s="540"/>
      <c r="TRU217" s="291"/>
      <c r="TRV217" s="290"/>
      <c r="TRW217" s="351"/>
      <c r="TRX217" s="329"/>
      <c r="TRY217" s="240"/>
      <c r="TRZ217" s="540"/>
      <c r="TSA217" s="291"/>
      <c r="TSB217" s="290"/>
      <c r="TSC217" s="351"/>
      <c r="TSD217" s="329"/>
      <c r="TSE217" s="240"/>
      <c r="TSF217" s="540"/>
      <c r="TSG217" s="291"/>
      <c r="TSH217" s="290"/>
      <c r="TSI217" s="351"/>
      <c r="TSJ217" s="329"/>
      <c r="TSK217" s="240"/>
      <c r="TSL217" s="540"/>
      <c r="TSM217" s="291"/>
      <c r="TSN217" s="290"/>
      <c r="TSO217" s="351"/>
      <c r="TSP217" s="329"/>
      <c r="TSQ217" s="240"/>
      <c r="TSR217" s="540"/>
      <c r="TSS217" s="291"/>
      <c r="TST217" s="290"/>
      <c r="TSU217" s="351"/>
      <c r="TSV217" s="329"/>
      <c r="TSW217" s="240"/>
      <c r="TSX217" s="540"/>
      <c r="TSY217" s="291"/>
      <c r="TSZ217" s="290"/>
      <c r="TTA217" s="351"/>
      <c r="TTB217" s="329"/>
      <c r="TTC217" s="240"/>
      <c r="TTD217" s="540"/>
      <c r="TTE217" s="291"/>
      <c r="TTF217" s="290"/>
      <c r="TTG217" s="351"/>
      <c r="TTH217" s="329"/>
      <c r="TTI217" s="240"/>
      <c r="TTJ217" s="540"/>
      <c r="TTK217" s="291"/>
      <c r="TTL217" s="290"/>
      <c r="TTM217" s="351"/>
      <c r="TTN217" s="329"/>
      <c r="TTO217" s="240"/>
      <c r="TTP217" s="540"/>
      <c r="TTQ217" s="291"/>
      <c r="TTR217" s="290"/>
      <c r="TTS217" s="351"/>
      <c r="TTT217" s="329"/>
      <c r="TTU217" s="240"/>
      <c r="TTV217" s="540"/>
      <c r="TTW217" s="291"/>
      <c r="TTX217" s="290"/>
      <c r="TTY217" s="351"/>
      <c r="TTZ217" s="329"/>
      <c r="TUA217" s="240"/>
      <c r="TUB217" s="540"/>
      <c r="TUC217" s="291"/>
      <c r="TUD217" s="290"/>
      <c r="TUE217" s="351"/>
      <c r="TUF217" s="329"/>
      <c r="TUG217" s="240"/>
      <c r="TUH217" s="540"/>
      <c r="TUI217" s="291"/>
      <c r="TUJ217" s="290"/>
      <c r="TUK217" s="351"/>
      <c r="TUL217" s="329"/>
      <c r="TUM217" s="240"/>
      <c r="TUN217" s="540"/>
      <c r="TUO217" s="291"/>
      <c r="TUP217" s="290"/>
      <c r="TUQ217" s="351"/>
      <c r="TUR217" s="329"/>
      <c r="TUS217" s="240"/>
      <c r="TUT217" s="540"/>
      <c r="TUU217" s="291"/>
      <c r="TUV217" s="290"/>
      <c r="TUW217" s="351"/>
      <c r="TUX217" s="329"/>
      <c r="TUY217" s="240"/>
      <c r="TUZ217" s="540"/>
      <c r="TVA217" s="291"/>
      <c r="TVB217" s="290"/>
      <c r="TVC217" s="351"/>
      <c r="TVD217" s="329"/>
      <c r="TVE217" s="240"/>
      <c r="TVF217" s="540"/>
      <c r="TVG217" s="291"/>
      <c r="TVH217" s="290"/>
      <c r="TVI217" s="351"/>
      <c r="TVJ217" s="329"/>
      <c r="TVK217" s="240"/>
      <c r="TVL217" s="540"/>
      <c r="TVM217" s="291"/>
      <c r="TVN217" s="290"/>
      <c r="TVO217" s="351"/>
      <c r="TVP217" s="329"/>
      <c r="TVQ217" s="240"/>
      <c r="TVR217" s="540"/>
      <c r="TVS217" s="291"/>
      <c r="TVT217" s="290"/>
      <c r="TVU217" s="351"/>
      <c r="TVV217" s="329"/>
      <c r="TVW217" s="240"/>
      <c r="TVX217" s="540"/>
      <c r="TVY217" s="291"/>
      <c r="TVZ217" s="290"/>
      <c r="TWA217" s="351"/>
      <c r="TWB217" s="329"/>
      <c r="TWC217" s="240"/>
      <c r="TWD217" s="540"/>
      <c r="TWE217" s="291"/>
      <c r="TWF217" s="290"/>
      <c r="TWG217" s="351"/>
      <c r="TWH217" s="329"/>
      <c r="TWI217" s="240"/>
      <c r="TWJ217" s="540"/>
      <c r="TWK217" s="291"/>
      <c r="TWL217" s="290"/>
      <c r="TWM217" s="351"/>
      <c r="TWN217" s="329"/>
      <c r="TWO217" s="240"/>
      <c r="TWP217" s="540"/>
      <c r="TWQ217" s="291"/>
      <c r="TWR217" s="290"/>
      <c r="TWS217" s="351"/>
      <c r="TWT217" s="329"/>
      <c r="TWU217" s="240"/>
      <c r="TWV217" s="540"/>
      <c r="TWW217" s="291"/>
      <c r="TWX217" s="290"/>
      <c r="TWY217" s="351"/>
      <c r="TWZ217" s="329"/>
      <c r="TXA217" s="240"/>
      <c r="TXB217" s="540"/>
      <c r="TXC217" s="291"/>
      <c r="TXD217" s="290"/>
      <c r="TXE217" s="351"/>
      <c r="TXF217" s="329"/>
      <c r="TXG217" s="240"/>
      <c r="TXH217" s="540"/>
      <c r="TXI217" s="291"/>
      <c r="TXJ217" s="290"/>
      <c r="TXK217" s="351"/>
      <c r="TXL217" s="329"/>
      <c r="TXM217" s="240"/>
      <c r="TXN217" s="540"/>
      <c r="TXO217" s="291"/>
      <c r="TXP217" s="290"/>
      <c r="TXQ217" s="351"/>
      <c r="TXR217" s="329"/>
      <c r="TXS217" s="240"/>
      <c r="TXT217" s="540"/>
      <c r="TXU217" s="291"/>
      <c r="TXV217" s="290"/>
      <c r="TXW217" s="351"/>
      <c r="TXX217" s="329"/>
      <c r="TXY217" s="240"/>
      <c r="TXZ217" s="540"/>
      <c r="TYA217" s="291"/>
      <c r="TYB217" s="290"/>
      <c r="TYC217" s="351"/>
      <c r="TYD217" s="329"/>
      <c r="TYE217" s="240"/>
      <c r="TYF217" s="540"/>
      <c r="TYG217" s="291"/>
      <c r="TYH217" s="290"/>
      <c r="TYI217" s="351"/>
      <c r="TYJ217" s="329"/>
      <c r="TYK217" s="240"/>
      <c r="TYL217" s="540"/>
      <c r="TYM217" s="291"/>
      <c r="TYN217" s="290"/>
      <c r="TYO217" s="351"/>
      <c r="TYP217" s="329"/>
      <c r="TYQ217" s="240"/>
      <c r="TYR217" s="540"/>
      <c r="TYS217" s="291"/>
      <c r="TYT217" s="290"/>
      <c r="TYU217" s="351"/>
      <c r="TYV217" s="329"/>
      <c r="TYW217" s="240"/>
      <c r="TYX217" s="540"/>
      <c r="TYY217" s="291"/>
      <c r="TYZ217" s="290"/>
      <c r="TZA217" s="351"/>
      <c r="TZB217" s="329"/>
      <c r="TZC217" s="240"/>
      <c r="TZD217" s="540"/>
      <c r="TZE217" s="291"/>
      <c r="TZF217" s="290"/>
      <c r="TZG217" s="351"/>
      <c r="TZH217" s="329"/>
      <c r="TZI217" s="240"/>
      <c r="TZJ217" s="540"/>
      <c r="TZK217" s="291"/>
      <c r="TZL217" s="290"/>
      <c r="TZM217" s="351"/>
      <c r="TZN217" s="329"/>
      <c r="TZO217" s="240"/>
      <c r="TZP217" s="540"/>
      <c r="TZQ217" s="291"/>
      <c r="TZR217" s="290"/>
      <c r="TZS217" s="351"/>
      <c r="TZT217" s="329"/>
      <c r="TZU217" s="240"/>
      <c r="TZV217" s="540"/>
      <c r="TZW217" s="291"/>
      <c r="TZX217" s="290"/>
      <c r="TZY217" s="351"/>
      <c r="TZZ217" s="329"/>
      <c r="UAA217" s="240"/>
      <c r="UAB217" s="540"/>
      <c r="UAC217" s="291"/>
      <c r="UAD217" s="290"/>
      <c r="UAE217" s="351"/>
      <c r="UAF217" s="329"/>
      <c r="UAG217" s="240"/>
      <c r="UAH217" s="540"/>
      <c r="UAI217" s="291"/>
      <c r="UAJ217" s="290"/>
      <c r="UAK217" s="351"/>
      <c r="UAL217" s="329"/>
      <c r="UAM217" s="240"/>
      <c r="UAN217" s="540"/>
      <c r="UAO217" s="291"/>
      <c r="UAP217" s="290"/>
      <c r="UAQ217" s="351"/>
      <c r="UAR217" s="329"/>
      <c r="UAS217" s="240"/>
      <c r="UAT217" s="540"/>
      <c r="UAU217" s="291"/>
      <c r="UAV217" s="290"/>
      <c r="UAW217" s="351"/>
      <c r="UAX217" s="329"/>
      <c r="UAY217" s="240"/>
      <c r="UAZ217" s="540"/>
      <c r="UBA217" s="291"/>
      <c r="UBB217" s="290"/>
      <c r="UBC217" s="351"/>
      <c r="UBD217" s="329"/>
      <c r="UBE217" s="240"/>
      <c r="UBF217" s="540"/>
      <c r="UBG217" s="291"/>
      <c r="UBH217" s="290"/>
      <c r="UBI217" s="351"/>
      <c r="UBJ217" s="329"/>
      <c r="UBK217" s="240"/>
      <c r="UBL217" s="540"/>
      <c r="UBM217" s="291"/>
      <c r="UBN217" s="290"/>
      <c r="UBO217" s="351"/>
      <c r="UBP217" s="329"/>
      <c r="UBQ217" s="240"/>
      <c r="UBR217" s="540"/>
      <c r="UBS217" s="291"/>
      <c r="UBT217" s="290"/>
      <c r="UBU217" s="351"/>
      <c r="UBV217" s="329"/>
      <c r="UBW217" s="240"/>
      <c r="UBX217" s="540"/>
      <c r="UBY217" s="291"/>
      <c r="UBZ217" s="290"/>
      <c r="UCA217" s="351"/>
      <c r="UCB217" s="329"/>
      <c r="UCC217" s="240"/>
      <c r="UCD217" s="540"/>
      <c r="UCE217" s="291"/>
      <c r="UCF217" s="290"/>
      <c r="UCG217" s="351"/>
      <c r="UCH217" s="329"/>
      <c r="UCI217" s="240"/>
      <c r="UCJ217" s="540"/>
      <c r="UCK217" s="291"/>
      <c r="UCL217" s="290"/>
      <c r="UCM217" s="351"/>
      <c r="UCN217" s="329"/>
      <c r="UCO217" s="240"/>
      <c r="UCP217" s="540"/>
      <c r="UCQ217" s="291"/>
      <c r="UCR217" s="290"/>
      <c r="UCS217" s="351"/>
      <c r="UCT217" s="329"/>
      <c r="UCU217" s="240"/>
      <c r="UCV217" s="540"/>
      <c r="UCW217" s="291"/>
      <c r="UCX217" s="290"/>
      <c r="UCY217" s="351"/>
      <c r="UCZ217" s="329"/>
      <c r="UDA217" s="240"/>
      <c r="UDB217" s="540"/>
      <c r="UDC217" s="291"/>
      <c r="UDD217" s="290"/>
      <c r="UDE217" s="351"/>
      <c r="UDF217" s="329"/>
      <c r="UDG217" s="240"/>
      <c r="UDH217" s="540"/>
      <c r="UDI217" s="291"/>
      <c r="UDJ217" s="290"/>
      <c r="UDK217" s="351"/>
      <c r="UDL217" s="329"/>
      <c r="UDM217" s="240"/>
      <c r="UDN217" s="540"/>
      <c r="UDO217" s="291"/>
      <c r="UDP217" s="290"/>
      <c r="UDQ217" s="351"/>
      <c r="UDR217" s="329"/>
      <c r="UDS217" s="240"/>
      <c r="UDT217" s="540"/>
      <c r="UDU217" s="291"/>
      <c r="UDV217" s="290"/>
      <c r="UDW217" s="351"/>
      <c r="UDX217" s="329"/>
      <c r="UDY217" s="240"/>
      <c r="UDZ217" s="540"/>
      <c r="UEA217" s="291"/>
      <c r="UEB217" s="290"/>
      <c r="UEC217" s="351"/>
      <c r="UED217" s="329"/>
      <c r="UEE217" s="240"/>
      <c r="UEF217" s="540"/>
      <c r="UEG217" s="291"/>
      <c r="UEH217" s="290"/>
      <c r="UEI217" s="351"/>
      <c r="UEJ217" s="329"/>
      <c r="UEK217" s="240"/>
      <c r="UEL217" s="540"/>
      <c r="UEM217" s="291"/>
      <c r="UEN217" s="290"/>
      <c r="UEO217" s="351"/>
      <c r="UEP217" s="329"/>
      <c r="UEQ217" s="240"/>
      <c r="UER217" s="540"/>
      <c r="UES217" s="291"/>
      <c r="UET217" s="290"/>
      <c r="UEU217" s="351"/>
      <c r="UEV217" s="329"/>
      <c r="UEW217" s="240"/>
      <c r="UEX217" s="540"/>
      <c r="UEY217" s="291"/>
      <c r="UEZ217" s="290"/>
      <c r="UFA217" s="351"/>
      <c r="UFB217" s="329"/>
      <c r="UFC217" s="240"/>
      <c r="UFD217" s="540"/>
      <c r="UFE217" s="291"/>
      <c r="UFF217" s="290"/>
      <c r="UFG217" s="351"/>
      <c r="UFH217" s="329"/>
      <c r="UFI217" s="240"/>
      <c r="UFJ217" s="540"/>
      <c r="UFK217" s="291"/>
      <c r="UFL217" s="290"/>
      <c r="UFM217" s="351"/>
      <c r="UFN217" s="329"/>
      <c r="UFO217" s="240"/>
      <c r="UFP217" s="540"/>
      <c r="UFQ217" s="291"/>
      <c r="UFR217" s="290"/>
      <c r="UFS217" s="351"/>
      <c r="UFT217" s="329"/>
      <c r="UFU217" s="240"/>
      <c r="UFV217" s="540"/>
      <c r="UFW217" s="291"/>
      <c r="UFX217" s="290"/>
      <c r="UFY217" s="351"/>
      <c r="UFZ217" s="329"/>
      <c r="UGA217" s="240"/>
      <c r="UGB217" s="540"/>
      <c r="UGC217" s="291"/>
      <c r="UGD217" s="290"/>
      <c r="UGE217" s="351"/>
      <c r="UGF217" s="329"/>
      <c r="UGG217" s="240"/>
      <c r="UGH217" s="540"/>
      <c r="UGI217" s="291"/>
      <c r="UGJ217" s="290"/>
      <c r="UGK217" s="351"/>
      <c r="UGL217" s="329"/>
      <c r="UGM217" s="240"/>
      <c r="UGN217" s="540"/>
      <c r="UGO217" s="291"/>
      <c r="UGP217" s="290"/>
      <c r="UGQ217" s="351"/>
      <c r="UGR217" s="329"/>
      <c r="UGS217" s="240"/>
      <c r="UGT217" s="540"/>
      <c r="UGU217" s="291"/>
      <c r="UGV217" s="290"/>
      <c r="UGW217" s="351"/>
      <c r="UGX217" s="329"/>
      <c r="UGY217" s="240"/>
      <c r="UGZ217" s="540"/>
      <c r="UHA217" s="291"/>
      <c r="UHB217" s="290"/>
      <c r="UHC217" s="351"/>
      <c r="UHD217" s="329"/>
      <c r="UHE217" s="240"/>
      <c r="UHF217" s="540"/>
      <c r="UHG217" s="291"/>
      <c r="UHH217" s="290"/>
      <c r="UHI217" s="351"/>
      <c r="UHJ217" s="329"/>
      <c r="UHK217" s="240"/>
      <c r="UHL217" s="540"/>
      <c r="UHM217" s="291"/>
      <c r="UHN217" s="290"/>
      <c r="UHO217" s="351"/>
      <c r="UHP217" s="329"/>
      <c r="UHQ217" s="240"/>
      <c r="UHR217" s="540"/>
      <c r="UHS217" s="291"/>
      <c r="UHT217" s="290"/>
      <c r="UHU217" s="351"/>
      <c r="UHV217" s="329"/>
      <c r="UHW217" s="240"/>
      <c r="UHX217" s="540"/>
      <c r="UHY217" s="291"/>
      <c r="UHZ217" s="290"/>
      <c r="UIA217" s="351"/>
      <c r="UIB217" s="329"/>
      <c r="UIC217" s="240"/>
      <c r="UID217" s="540"/>
      <c r="UIE217" s="291"/>
      <c r="UIF217" s="290"/>
      <c r="UIG217" s="351"/>
      <c r="UIH217" s="329"/>
      <c r="UII217" s="240"/>
      <c r="UIJ217" s="540"/>
      <c r="UIK217" s="291"/>
      <c r="UIL217" s="290"/>
      <c r="UIM217" s="351"/>
      <c r="UIN217" s="329"/>
      <c r="UIO217" s="240"/>
      <c r="UIP217" s="540"/>
      <c r="UIQ217" s="291"/>
      <c r="UIR217" s="290"/>
      <c r="UIS217" s="351"/>
      <c r="UIT217" s="329"/>
      <c r="UIU217" s="240"/>
      <c r="UIV217" s="540"/>
      <c r="UIW217" s="291"/>
      <c r="UIX217" s="290"/>
      <c r="UIY217" s="351"/>
      <c r="UIZ217" s="329"/>
      <c r="UJA217" s="240"/>
      <c r="UJB217" s="540"/>
      <c r="UJC217" s="291"/>
      <c r="UJD217" s="290"/>
      <c r="UJE217" s="351"/>
      <c r="UJF217" s="329"/>
      <c r="UJG217" s="240"/>
      <c r="UJH217" s="540"/>
      <c r="UJI217" s="291"/>
      <c r="UJJ217" s="290"/>
      <c r="UJK217" s="351"/>
      <c r="UJL217" s="329"/>
      <c r="UJM217" s="240"/>
      <c r="UJN217" s="540"/>
      <c r="UJO217" s="291"/>
      <c r="UJP217" s="290"/>
      <c r="UJQ217" s="351"/>
      <c r="UJR217" s="329"/>
      <c r="UJS217" s="240"/>
      <c r="UJT217" s="540"/>
      <c r="UJU217" s="291"/>
      <c r="UJV217" s="290"/>
      <c r="UJW217" s="351"/>
      <c r="UJX217" s="329"/>
      <c r="UJY217" s="240"/>
      <c r="UJZ217" s="540"/>
      <c r="UKA217" s="291"/>
      <c r="UKB217" s="290"/>
      <c r="UKC217" s="351"/>
      <c r="UKD217" s="329"/>
      <c r="UKE217" s="240"/>
      <c r="UKF217" s="540"/>
      <c r="UKG217" s="291"/>
      <c r="UKH217" s="290"/>
      <c r="UKI217" s="351"/>
      <c r="UKJ217" s="329"/>
      <c r="UKK217" s="240"/>
      <c r="UKL217" s="540"/>
      <c r="UKM217" s="291"/>
      <c r="UKN217" s="290"/>
      <c r="UKO217" s="351"/>
      <c r="UKP217" s="329"/>
      <c r="UKQ217" s="240"/>
      <c r="UKR217" s="540"/>
      <c r="UKS217" s="291"/>
      <c r="UKT217" s="290"/>
      <c r="UKU217" s="351"/>
      <c r="UKV217" s="329"/>
      <c r="UKW217" s="240"/>
      <c r="UKX217" s="540"/>
      <c r="UKY217" s="291"/>
      <c r="UKZ217" s="290"/>
      <c r="ULA217" s="351"/>
      <c r="ULB217" s="329"/>
      <c r="ULC217" s="240"/>
      <c r="ULD217" s="540"/>
      <c r="ULE217" s="291"/>
      <c r="ULF217" s="290"/>
      <c r="ULG217" s="351"/>
      <c r="ULH217" s="329"/>
      <c r="ULI217" s="240"/>
      <c r="ULJ217" s="540"/>
      <c r="ULK217" s="291"/>
      <c r="ULL217" s="290"/>
      <c r="ULM217" s="351"/>
      <c r="ULN217" s="329"/>
      <c r="ULO217" s="240"/>
      <c r="ULP217" s="540"/>
      <c r="ULQ217" s="291"/>
      <c r="ULR217" s="290"/>
      <c r="ULS217" s="351"/>
      <c r="ULT217" s="329"/>
      <c r="ULU217" s="240"/>
      <c r="ULV217" s="540"/>
      <c r="ULW217" s="291"/>
      <c r="ULX217" s="290"/>
      <c r="ULY217" s="351"/>
      <c r="ULZ217" s="329"/>
      <c r="UMA217" s="240"/>
      <c r="UMB217" s="540"/>
      <c r="UMC217" s="291"/>
      <c r="UMD217" s="290"/>
      <c r="UME217" s="351"/>
      <c r="UMF217" s="329"/>
      <c r="UMG217" s="240"/>
      <c r="UMH217" s="540"/>
      <c r="UMI217" s="291"/>
      <c r="UMJ217" s="290"/>
      <c r="UMK217" s="351"/>
      <c r="UML217" s="329"/>
      <c r="UMM217" s="240"/>
      <c r="UMN217" s="540"/>
      <c r="UMO217" s="291"/>
      <c r="UMP217" s="290"/>
      <c r="UMQ217" s="351"/>
      <c r="UMR217" s="329"/>
      <c r="UMS217" s="240"/>
      <c r="UMT217" s="540"/>
      <c r="UMU217" s="291"/>
      <c r="UMV217" s="290"/>
      <c r="UMW217" s="351"/>
      <c r="UMX217" s="329"/>
      <c r="UMY217" s="240"/>
      <c r="UMZ217" s="540"/>
      <c r="UNA217" s="291"/>
      <c r="UNB217" s="290"/>
      <c r="UNC217" s="351"/>
      <c r="UND217" s="329"/>
      <c r="UNE217" s="240"/>
      <c r="UNF217" s="540"/>
      <c r="UNG217" s="291"/>
      <c r="UNH217" s="290"/>
      <c r="UNI217" s="351"/>
      <c r="UNJ217" s="329"/>
      <c r="UNK217" s="240"/>
      <c r="UNL217" s="540"/>
      <c r="UNM217" s="291"/>
      <c r="UNN217" s="290"/>
      <c r="UNO217" s="351"/>
      <c r="UNP217" s="329"/>
      <c r="UNQ217" s="240"/>
      <c r="UNR217" s="540"/>
      <c r="UNS217" s="291"/>
      <c r="UNT217" s="290"/>
      <c r="UNU217" s="351"/>
      <c r="UNV217" s="329"/>
      <c r="UNW217" s="240"/>
      <c r="UNX217" s="540"/>
      <c r="UNY217" s="291"/>
      <c r="UNZ217" s="290"/>
      <c r="UOA217" s="351"/>
      <c r="UOB217" s="329"/>
      <c r="UOC217" s="240"/>
      <c r="UOD217" s="540"/>
      <c r="UOE217" s="291"/>
      <c r="UOF217" s="290"/>
      <c r="UOG217" s="351"/>
      <c r="UOH217" s="329"/>
      <c r="UOI217" s="240"/>
      <c r="UOJ217" s="540"/>
      <c r="UOK217" s="291"/>
      <c r="UOL217" s="290"/>
      <c r="UOM217" s="351"/>
      <c r="UON217" s="329"/>
      <c r="UOO217" s="240"/>
      <c r="UOP217" s="540"/>
      <c r="UOQ217" s="291"/>
      <c r="UOR217" s="290"/>
      <c r="UOS217" s="351"/>
      <c r="UOT217" s="329"/>
      <c r="UOU217" s="240"/>
      <c r="UOV217" s="540"/>
      <c r="UOW217" s="291"/>
      <c r="UOX217" s="290"/>
      <c r="UOY217" s="351"/>
      <c r="UOZ217" s="329"/>
      <c r="UPA217" s="240"/>
      <c r="UPB217" s="540"/>
      <c r="UPC217" s="291"/>
      <c r="UPD217" s="290"/>
      <c r="UPE217" s="351"/>
      <c r="UPF217" s="329"/>
      <c r="UPG217" s="240"/>
      <c r="UPH217" s="540"/>
      <c r="UPI217" s="291"/>
      <c r="UPJ217" s="290"/>
      <c r="UPK217" s="351"/>
      <c r="UPL217" s="329"/>
      <c r="UPM217" s="240"/>
      <c r="UPN217" s="540"/>
      <c r="UPO217" s="291"/>
      <c r="UPP217" s="290"/>
      <c r="UPQ217" s="351"/>
      <c r="UPR217" s="329"/>
      <c r="UPS217" s="240"/>
      <c r="UPT217" s="540"/>
      <c r="UPU217" s="291"/>
      <c r="UPV217" s="290"/>
      <c r="UPW217" s="351"/>
      <c r="UPX217" s="329"/>
      <c r="UPY217" s="240"/>
      <c r="UPZ217" s="540"/>
      <c r="UQA217" s="291"/>
      <c r="UQB217" s="290"/>
      <c r="UQC217" s="351"/>
      <c r="UQD217" s="329"/>
      <c r="UQE217" s="240"/>
      <c r="UQF217" s="540"/>
      <c r="UQG217" s="291"/>
      <c r="UQH217" s="290"/>
      <c r="UQI217" s="351"/>
      <c r="UQJ217" s="329"/>
      <c r="UQK217" s="240"/>
      <c r="UQL217" s="540"/>
      <c r="UQM217" s="291"/>
      <c r="UQN217" s="290"/>
      <c r="UQO217" s="351"/>
      <c r="UQP217" s="329"/>
      <c r="UQQ217" s="240"/>
      <c r="UQR217" s="540"/>
      <c r="UQS217" s="291"/>
      <c r="UQT217" s="290"/>
      <c r="UQU217" s="351"/>
      <c r="UQV217" s="329"/>
      <c r="UQW217" s="240"/>
      <c r="UQX217" s="540"/>
      <c r="UQY217" s="291"/>
      <c r="UQZ217" s="290"/>
      <c r="URA217" s="351"/>
      <c r="URB217" s="329"/>
      <c r="URC217" s="240"/>
      <c r="URD217" s="540"/>
      <c r="URE217" s="291"/>
      <c r="URF217" s="290"/>
      <c r="URG217" s="351"/>
      <c r="URH217" s="329"/>
      <c r="URI217" s="240"/>
      <c r="URJ217" s="540"/>
      <c r="URK217" s="291"/>
      <c r="URL217" s="290"/>
      <c r="URM217" s="351"/>
      <c r="URN217" s="329"/>
      <c r="URO217" s="240"/>
      <c r="URP217" s="540"/>
      <c r="URQ217" s="291"/>
      <c r="URR217" s="290"/>
      <c r="URS217" s="351"/>
      <c r="URT217" s="329"/>
      <c r="URU217" s="240"/>
      <c r="URV217" s="540"/>
      <c r="URW217" s="291"/>
      <c r="URX217" s="290"/>
      <c r="URY217" s="351"/>
      <c r="URZ217" s="329"/>
      <c r="USA217" s="240"/>
      <c r="USB217" s="540"/>
      <c r="USC217" s="291"/>
      <c r="USD217" s="290"/>
      <c r="USE217" s="351"/>
      <c r="USF217" s="329"/>
      <c r="USG217" s="240"/>
      <c r="USH217" s="540"/>
      <c r="USI217" s="291"/>
      <c r="USJ217" s="290"/>
      <c r="USK217" s="351"/>
      <c r="USL217" s="329"/>
      <c r="USM217" s="240"/>
      <c r="USN217" s="540"/>
      <c r="USO217" s="291"/>
      <c r="USP217" s="290"/>
      <c r="USQ217" s="351"/>
      <c r="USR217" s="329"/>
      <c r="USS217" s="240"/>
      <c r="UST217" s="540"/>
      <c r="USU217" s="291"/>
      <c r="USV217" s="290"/>
      <c r="USW217" s="351"/>
      <c r="USX217" s="329"/>
      <c r="USY217" s="240"/>
      <c r="USZ217" s="540"/>
      <c r="UTA217" s="291"/>
      <c r="UTB217" s="290"/>
      <c r="UTC217" s="351"/>
      <c r="UTD217" s="329"/>
      <c r="UTE217" s="240"/>
      <c r="UTF217" s="540"/>
      <c r="UTG217" s="291"/>
      <c r="UTH217" s="290"/>
      <c r="UTI217" s="351"/>
      <c r="UTJ217" s="329"/>
      <c r="UTK217" s="240"/>
      <c r="UTL217" s="540"/>
      <c r="UTM217" s="291"/>
      <c r="UTN217" s="290"/>
      <c r="UTO217" s="351"/>
      <c r="UTP217" s="329"/>
      <c r="UTQ217" s="240"/>
      <c r="UTR217" s="540"/>
      <c r="UTS217" s="291"/>
      <c r="UTT217" s="290"/>
      <c r="UTU217" s="351"/>
      <c r="UTV217" s="329"/>
      <c r="UTW217" s="240"/>
      <c r="UTX217" s="540"/>
      <c r="UTY217" s="291"/>
      <c r="UTZ217" s="290"/>
      <c r="UUA217" s="351"/>
      <c r="UUB217" s="329"/>
      <c r="UUC217" s="240"/>
      <c r="UUD217" s="540"/>
      <c r="UUE217" s="291"/>
      <c r="UUF217" s="290"/>
      <c r="UUG217" s="351"/>
      <c r="UUH217" s="329"/>
      <c r="UUI217" s="240"/>
      <c r="UUJ217" s="540"/>
      <c r="UUK217" s="291"/>
      <c r="UUL217" s="290"/>
      <c r="UUM217" s="351"/>
      <c r="UUN217" s="329"/>
      <c r="UUO217" s="240"/>
      <c r="UUP217" s="540"/>
      <c r="UUQ217" s="291"/>
      <c r="UUR217" s="290"/>
      <c r="UUS217" s="351"/>
      <c r="UUT217" s="329"/>
      <c r="UUU217" s="240"/>
      <c r="UUV217" s="540"/>
      <c r="UUW217" s="291"/>
      <c r="UUX217" s="290"/>
      <c r="UUY217" s="351"/>
      <c r="UUZ217" s="329"/>
      <c r="UVA217" s="240"/>
      <c r="UVB217" s="540"/>
      <c r="UVC217" s="291"/>
      <c r="UVD217" s="290"/>
      <c r="UVE217" s="351"/>
      <c r="UVF217" s="329"/>
      <c r="UVG217" s="240"/>
      <c r="UVH217" s="540"/>
      <c r="UVI217" s="291"/>
      <c r="UVJ217" s="290"/>
      <c r="UVK217" s="351"/>
      <c r="UVL217" s="329"/>
      <c r="UVM217" s="240"/>
      <c r="UVN217" s="540"/>
      <c r="UVO217" s="291"/>
      <c r="UVP217" s="290"/>
      <c r="UVQ217" s="351"/>
      <c r="UVR217" s="329"/>
      <c r="UVS217" s="240"/>
      <c r="UVT217" s="540"/>
      <c r="UVU217" s="291"/>
      <c r="UVV217" s="290"/>
      <c r="UVW217" s="351"/>
      <c r="UVX217" s="329"/>
      <c r="UVY217" s="240"/>
      <c r="UVZ217" s="540"/>
      <c r="UWA217" s="291"/>
      <c r="UWB217" s="290"/>
      <c r="UWC217" s="351"/>
      <c r="UWD217" s="329"/>
      <c r="UWE217" s="240"/>
      <c r="UWF217" s="540"/>
      <c r="UWG217" s="291"/>
      <c r="UWH217" s="290"/>
      <c r="UWI217" s="351"/>
      <c r="UWJ217" s="329"/>
      <c r="UWK217" s="240"/>
      <c r="UWL217" s="540"/>
      <c r="UWM217" s="291"/>
      <c r="UWN217" s="290"/>
      <c r="UWO217" s="351"/>
      <c r="UWP217" s="329"/>
      <c r="UWQ217" s="240"/>
      <c r="UWR217" s="540"/>
      <c r="UWS217" s="291"/>
      <c r="UWT217" s="290"/>
      <c r="UWU217" s="351"/>
      <c r="UWV217" s="329"/>
      <c r="UWW217" s="240"/>
      <c r="UWX217" s="540"/>
      <c r="UWY217" s="291"/>
      <c r="UWZ217" s="290"/>
      <c r="UXA217" s="351"/>
      <c r="UXB217" s="329"/>
      <c r="UXC217" s="240"/>
      <c r="UXD217" s="540"/>
      <c r="UXE217" s="291"/>
      <c r="UXF217" s="290"/>
      <c r="UXG217" s="351"/>
      <c r="UXH217" s="329"/>
      <c r="UXI217" s="240"/>
      <c r="UXJ217" s="540"/>
      <c r="UXK217" s="291"/>
      <c r="UXL217" s="290"/>
      <c r="UXM217" s="351"/>
      <c r="UXN217" s="329"/>
      <c r="UXO217" s="240"/>
      <c r="UXP217" s="540"/>
      <c r="UXQ217" s="291"/>
      <c r="UXR217" s="290"/>
      <c r="UXS217" s="351"/>
      <c r="UXT217" s="329"/>
      <c r="UXU217" s="240"/>
      <c r="UXV217" s="540"/>
      <c r="UXW217" s="291"/>
      <c r="UXX217" s="290"/>
      <c r="UXY217" s="351"/>
      <c r="UXZ217" s="329"/>
      <c r="UYA217" s="240"/>
      <c r="UYB217" s="540"/>
      <c r="UYC217" s="291"/>
      <c r="UYD217" s="290"/>
      <c r="UYE217" s="351"/>
      <c r="UYF217" s="329"/>
      <c r="UYG217" s="240"/>
      <c r="UYH217" s="540"/>
      <c r="UYI217" s="291"/>
      <c r="UYJ217" s="290"/>
      <c r="UYK217" s="351"/>
      <c r="UYL217" s="329"/>
      <c r="UYM217" s="240"/>
      <c r="UYN217" s="540"/>
      <c r="UYO217" s="291"/>
      <c r="UYP217" s="290"/>
      <c r="UYQ217" s="351"/>
      <c r="UYR217" s="329"/>
      <c r="UYS217" s="240"/>
      <c r="UYT217" s="540"/>
      <c r="UYU217" s="291"/>
      <c r="UYV217" s="290"/>
      <c r="UYW217" s="351"/>
      <c r="UYX217" s="329"/>
      <c r="UYY217" s="240"/>
      <c r="UYZ217" s="540"/>
      <c r="UZA217" s="291"/>
      <c r="UZB217" s="290"/>
      <c r="UZC217" s="351"/>
      <c r="UZD217" s="329"/>
      <c r="UZE217" s="240"/>
      <c r="UZF217" s="540"/>
      <c r="UZG217" s="291"/>
      <c r="UZH217" s="290"/>
      <c r="UZI217" s="351"/>
      <c r="UZJ217" s="329"/>
      <c r="UZK217" s="240"/>
      <c r="UZL217" s="540"/>
      <c r="UZM217" s="291"/>
      <c r="UZN217" s="290"/>
      <c r="UZO217" s="351"/>
      <c r="UZP217" s="329"/>
      <c r="UZQ217" s="240"/>
      <c r="UZR217" s="540"/>
      <c r="UZS217" s="291"/>
      <c r="UZT217" s="290"/>
      <c r="UZU217" s="351"/>
      <c r="UZV217" s="329"/>
      <c r="UZW217" s="240"/>
      <c r="UZX217" s="540"/>
      <c r="UZY217" s="291"/>
      <c r="UZZ217" s="290"/>
      <c r="VAA217" s="351"/>
      <c r="VAB217" s="329"/>
      <c r="VAC217" s="240"/>
      <c r="VAD217" s="540"/>
      <c r="VAE217" s="291"/>
      <c r="VAF217" s="290"/>
      <c r="VAG217" s="351"/>
      <c r="VAH217" s="329"/>
      <c r="VAI217" s="240"/>
      <c r="VAJ217" s="540"/>
      <c r="VAK217" s="291"/>
      <c r="VAL217" s="290"/>
      <c r="VAM217" s="351"/>
      <c r="VAN217" s="329"/>
      <c r="VAO217" s="240"/>
      <c r="VAP217" s="540"/>
      <c r="VAQ217" s="291"/>
      <c r="VAR217" s="290"/>
      <c r="VAS217" s="351"/>
      <c r="VAT217" s="329"/>
      <c r="VAU217" s="240"/>
      <c r="VAV217" s="540"/>
      <c r="VAW217" s="291"/>
      <c r="VAX217" s="290"/>
      <c r="VAY217" s="351"/>
      <c r="VAZ217" s="329"/>
      <c r="VBA217" s="240"/>
      <c r="VBB217" s="540"/>
      <c r="VBC217" s="291"/>
      <c r="VBD217" s="290"/>
      <c r="VBE217" s="351"/>
      <c r="VBF217" s="329"/>
      <c r="VBG217" s="240"/>
      <c r="VBH217" s="540"/>
      <c r="VBI217" s="291"/>
      <c r="VBJ217" s="290"/>
      <c r="VBK217" s="351"/>
      <c r="VBL217" s="329"/>
      <c r="VBM217" s="240"/>
      <c r="VBN217" s="540"/>
      <c r="VBO217" s="291"/>
      <c r="VBP217" s="290"/>
      <c r="VBQ217" s="351"/>
      <c r="VBR217" s="329"/>
      <c r="VBS217" s="240"/>
      <c r="VBT217" s="540"/>
      <c r="VBU217" s="291"/>
      <c r="VBV217" s="290"/>
      <c r="VBW217" s="351"/>
      <c r="VBX217" s="329"/>
      <c r="VBY217" s="240"/>
      <c r="VBZ217" s="540"/>
      <c r="VCA217" s="291"/>
      <c r="VCB217" s="290"/>
      <c r="VCC217" s="351"/>
      <c r="VCD217" s="329"/>
      <c r="VCE217" s="240"/>
      <c r="VCF217" s="540"/>
      <c r="VCG217" s="291"/>
      <c r="VCH217" s="290"/>
      <c r="VCI217" s="351"/>
      <c r="VCJ217" s="329"/>
      <c r="VCK217" s="240"/>
      <c r="VCL217" s="540"/>
      <c r="VCM217" s="291"/>
      <c r="VCN217" s="290"/>
      <c r="VCO217" s="351"/>
      <c r="VCP217" s="329"/>
      <c r="VCQ217" s="240"/>
      <c r="VCR217" s="540"/>
      <c r="VCS217" s="291"/>
      <c r="VCT217" s="290"/>
      <c r="VCU217" s="351"/>
      <c r="VCV217" s="329"/>
      <c r="VCW217" s="240"/>
      <c r="VCX217" s="540"/>
      <c r="VCY217" s="291"/>
      <c r="VCZ217" s="290"/>
      <c r="VDA217" s="351"/>
      <c r="VDB217" s="329"/>
      <c r="VDC217" s="240"/>
      <c r="VDD217" s="540"/>
      <c r="VDE217" s="291"/>
      <c r="VDF217" s="290"/>
      <c r="VDG217" s="351"/>
      <c r="VDH217" s="329"/>
      <c r="VDI217" s="240"/>
      <c r="VDJ217" s="540"/>
      <c r="VDK217" s="291"/>
      <c r="VDL217" s="290"/>
      <c r="VDM217" s="351"/>
      <c r="VDN217" s="329"/>
      <c r="VDO217" s="240"/>
      <c r="VDP217" s="540"/>
      <c r="VDQ217" s="291"/>
      <c r="VDR217" s="290"/>
      <c r="VDS217" s="351"/>
      <c r="VDT217" s="329"/>
      <c r="VDU217" s="240"/>
      <c r="VDV217" s="540"/>
      <c r="VDW217" s="291"/>
      <c r="VDX217" s="290"/>
      <c r="VDY217" s="351"/>
      <c r="VDZ217" s="329"/>
      <c r="VEA217" s="240"/>
      <c r="VEB217" s="540"/>
      <c r="VEC217" s="291"/>
      <c r="VED217" s="290"/>
      <c r="VEE217" s="351"/>
      <c r="VEF217" s="329"/>
      <c r="VEG217" s="240"/>
      <c r="VEH217" s="540"/>
      <c r="VEI217" s="291"/>
      <c r="VEJ217" s="290"/>
      <c r="VEK217" s="351"/>
      <c r="VEL217" s="329"/>
      <c r="VEM217" s="240"/>
      <c r="VEN217" s="540"/>
      <c r="VEO217" s="291"/>
      <c r="VEP217" s="290"/>
      <c r="VEQ217" s="351"/>
      <c r="VER217" s="329"/>
      <c r="VES217" s="240"/>
      <c r="VET217" s="540"/>
      <c r="VEU217" s="291"/>
      <c r="VEV217" s="290"/>
      <c r="VEW217" s="351"/>
      <c r="VEX217" s="329"/>
      <c r="VEY217" s="240"/>
      <c r="VEZ217" s="540"/>
      <c r="VFA217" s="291"/>
      <c r="VFB217" s="290"/>
      <c r="VFC217" s="351"/>
      <c r="VFD217" s="329"/>
      <c r="VFE217" s="240"/>
      <c r="VFF217" s="540"/>
      <c r="VFG217" s="291"/>
      <c r="VFH217" s="290"/>
      <c r="VFI217" s="351"/>
      <c r="VFJ217" s="329"/>
      <c r="VFK217" s="240"/>
      <c r="VFL217" s="540"/>
      <c r="VFM217" s="291"/>
      <c r="VFN217" s="290"/>
      <c r="VFO217" s="351"/>
      <c r="VFP217" s="329"/>
      <c r="VFQ217" s="240"/>
      <c r="VFR217" s="540"/>
      <c r="VFS217" s="291"/>
      <c r="VFT217" s="290"/>
      <c r="VFU217" s="351"/>
      <c r="VFV217" s="329"/>
      <c r="VFW217" s="240"/>
      <c r="VFX217" s="540"/>
      <c r="VFY217" s="291"/>
      <c r="VFZ217" s="290"/>
      <c r="VGA217" s="351"/>
      <c r="VGB217" s="329"/>
      <c r="VGC217" s="240"/>
      <c r="VGD217" s="540"/>
      <c r="VGE217" s="291"/>
      <c r="VGF217" s="290"/>
      <c r="VGG217" s="351"/>
      <c r="VGH217" s="329"/>
      <c r="VGI217" s="240"/>
      <c r="VGJ217" s="540"/>
      <c r="VGK217" s="291"/>
      <c r="VGL217" s="290"/>
      <c r="VGM217" s="351"/>
      <c r="VGN217" s="329"/>
      <c r="VGO217" s="240"/>
      <c r="VGP217" s="540"/>
      <c r="VGQ217" s="291"/>
      <c r="VGR217" s="290"/>
      <c r="VGS217" s="351"/>
      <c r="VGT217" s="329"/>
      <c r="VGU217" s="240"/>
      <c r="VGV217" s="540"/>
      <c r="VGW217" s="291"/>
      <c r="VGX217" s="290"/>
      <c r="VGY217" s="351"/>
      <c r="VGZ217" s="329"/>
      <c r="VHA217" s="240"/>
      <c r="VHB217" s="540"/>
      <c r="VHC217" s="291"/>
      <c r="VHD217" s="290"/>
      <c r="VHE217" s="351"/>
      <c r="VHF217" s="329"/>
      <c r="VHG217" s="240"/>
      <c r="VHH217" s="540"/>
      <c r="VHI217" s="291"/>
      <c r="VHJ217" s="290"/>
      <c r="VHK217" s="351"/>
      <c r="VHL217" s="329"/>
      <c r="VHM217" s="240"/>
      <c r="VHN217" s="540"/>
      <c r="VHO217" s="291"/>
      <c r="VHP217" s="290"/>
      <c r="VHQ217" s="351"/>
      <c r="VHR217" s="329"/>
      <c r="VHS217" s="240"/>
      <c r="VHT217" s="540"/>
      <c r="VHU217" s="291"/>
      <c r="VHV217" s="290"/>
      <c r="VHW217" s="351"/>
      <c r="VHX217" s="329"/>
      <c r="VHY217" s="240"/>
      <c r="VHZ217" s="540"/>
      <c r="VIA217" s="291"/>
      <c r="VIB217" s="290"/>
      <c r="VIC217" s="351"/>
      <c r="VID217" s="329"/>
      <c r="VIE217" s="240"/>
      <c r="VIF217" s="540"/>
      <c r="VIG217" s="291"/>
      <c r="VIH217" s="290"/>
      <c r="VII217" s="351"/>
      <c r="VIJ217" s="329"/>
      <c r="VIK217" s="240"/>
      <c r="VIL217" s="540"/>
      <c r="VIM217" s="291"/>
      <c r="VIN217" s="290"/>
      <c r="VIO217" s="351"/>
      <c r="VIP217" s="329"/>
      <c r="VIQ217" s="240"/>
      <c r="VIR217" s="540"/>
      <c r="VIS217" s="291"/>
      <c r="VIT217" s="290"/>
      <c r="VIU217" s="351"/>
      <c r="VIV217" s="329"/>
      <c r="VIW217" s="240"/>
      <c r="VIX217" s="540"/>
      <c r="VIY217" s="291"/>
      <c r="VIZ217" s="290"/>
      <c r="VJA217" s="351"/>
      <c r="VJB217" s="329"/>
      <c r="VJC217" s="240"/>
      <c r="VJD217" s="540"/>
      <c r="VJE217" s="291"/>
      <c r="VJF217" s="290"/>
      <c r="VJG217" s="351"/>
      <c r="VJH217" s="329"/>
      <c r="VJI217" s="240"/>
      <c r="VJJ217" s="540"/>
      <c r="VJK217" s="291"/>
      <c r="VJL217" s="290"/>
      <c r="VJM217" s="351"/>
      <c r="VJN217" s="329"/>
      <c r="VJO217" s="240"/>
      <c r="VJP217" s="540"/>
      <c r="VJQ217" s="291"/>
      <c r="VJR217" s="290"/>
      <c r="VJS217" s="351"/>
      <c r="VJT217" s="329"/>
      <c r="VJU217" s="240"/>
      <c r="VJV217" s="540"/>
      <c r="VJW217" s="291"/>
      <c r="VJX217" s="290"/>
      <c r="VJY217" s="351"/>
      <c r="VJZ217" s="329"/>
      <c r="VKA217" s="240"/>
      <c r="VKB217" s="540"/>
      <c r="VKC217" s="291"/>
      <c r="VKD217" s="290"/>
      <c r="VKE217" s="351"/>
      <c r="VKF217" s="329"/>
      <c r="VKG217" s="240"/>
      <c r="VKH217" s="540"/>
      <c r="VKI217" s="291"/>
      <c r="VKJ217" s="290"/>
      <c r="VKK217" s="351"/>
      <c r="VKL217" s="329"/>
      <c r="VKM217" s="240"/>
      <c r="VKN217" s="540"/>
      <c r="VKO217" s="291"/>
      <c r="VKP217" s="290"/>
      <c r="VKQ217" s="351"/>
      <c r="VKR217" s="329"/>
      <c r="VKS217" s="240"/>
      <c r="VKT217" s="540"/>
      <c r="VKU217" s="291"/>
      <c r="VKV217" s="290"/>
      <c r="VKW217" s="351"/>
      <c r="VKX217" s="329"/>
      <c r="VKY217" s="240"/>
      <c r="VKZ217" s="540"/>
      <c r="VLA217" s="291"/>
      <c r="VLB217" s="290"/>
      <c r="VLC217" s="351"/>
      <c r="VLD217" s="329"/>
      <c r="VLE217" s="240"/>
      <c r="VLF217" s="540"/>
      <c r="VLG217" s="291"/>
      <c r="VLH217" s="290"/>
      <c r="VLI217" s="351"/>
      <c r="VLJ217" s="329"/>
      <c r="VLK217" s="240"/>
      <c r="VLL217" s="540"/>
      <c r="VLM217" s="291"/>
      <c r="VLN217" s="290"/>
      <c r="VLO217" s="351"/>
      <c r="VLP217" s="329"/>
      <c r="VLQ217" s="240"/>
      <c r="VLR217" s="540"/>
      <c r="VLS217" s="291"/>
      <c r="VLT217" s="290"/>
      <c r="VLU217" s="351"/>
      <c r="VLV217" s="329"/>
      <c r="VLW217" s="240"/>
      <c r="VLX217" s="540"/>
      <c r="VLY217" s="291"/>
      <c r="VLZ217" s="290"/>
      <c r="VMA217" s="351"/>
      <c r="VMB217" s="329"/>
      <c r="VMC217" s="240"/>
      <c r="VMD217" s="540"/>
      <c r="VME217" s="291"/>
      <c r="VMF217" s="290"/>
      <c r="VMG217" s="351"/>
      <c r="VMH217" s="329"/>
      <c r="VMI217" s="240"/>
      <c r="VMJ217" s="540"/>
      <c r="VMK217" s="291"/>
      <c r="VML217" s="290"/>
      <c r="VMM217" s="351"/>
      <c r="VMN217" s="329"/>
      <c r="VMO217" s="240"/>
      <c r="VMP217" s="540"/>
      <c r="VMQ217" s="291"/>
      <c r="VMR217" s="290"/>
      <c r="VMS217" s="351"/>
      <c r="VMT217" s="329"/>
      <c r="VMU217" s="240"/>
      <c r="VMV217" s="540"/>
      <c r="VMW217" s="291"/>
      <c r="VMX217" s="290"/>
      <c r="VMY217" s="351"/>
      <c r="VMZ217" s="329"/>
      <c r="VNA217" s="240"/>
      <c r="VNB217" s="540"/>
      <c r="VNC217" s="291"/>
      <c r="VND217" s="290"/>
      <c r="VNE217" s="351"/>
      <c r="VNF217" s="329"/>
      <c r="VNG217" s="240"/>
      <c r="VNH217" s="540"/>
      <c r="VNI217" s="291"/>
      <c r="VNJ217" s="290"/>
      <c r="VNK217" s="351"/>
      <c r="VNL217" s="329"/>
      <c r="VNM217" s="240"/>
      <c r="VNN217" s="540"/>
      <c r="VNO217" s="291"/>
      <c r="VNP217" s="290"/>
      <c r="VNQ217" s="351"/>
      <c r="VNR217" s="329"/>
      <c r="VNS217" s="240"/>
      <c r="VNT217" s="540"/>
      <c r="VNU217" s="291"/>
      <c r="VNV217" s="290"/>
      <c r="VNW217" s="351"/>
      <c r="VNX217" s="329"/>
      <c r="VNY217" s="240"/>
      <c r="VNZ217" s="540"/>
      <c r="VOA217" s="291"/>
      <c r="VOB217" s="290"/>
      <c r="VOC217" s="351"/>
      <c r="VOD217" s="329"/>
      <c r="VOE217" s="240"/>
      <c r="VOF217" s="540"/>
      <c r="VOG217" s="291"/>
      <c r="VOH217" s="290"/>
      <c r="VOI217" s="351"/>
      <c r="VOJ217" s="329"/>
      <c r="VOK217" s="240"/>
      <c r="VOL217" s="540"/>
      <c r="VOM217" s="291"/>
      <c r="VON217" s="290"/>
      <c r="VOO217" s="351"/>
      <c r="VOP217" s="329"/>
      <c r="VOQ217" s="240"/>
      <c r="VOR217" s="540"/>
      <c r="VOS217" s="291"/>
      <c r="VOT217" s="290"/>
      <c r="VOU217" s="351"/>
      <c r="VOV217" s="329"/>
      <c r="VOW217" s="240"/>
      <c r="VOX217" s="540"/>
      <c r="VOY217" s="291"/>
      <c r="VOZ217" s="290"/>
      <c r="VPA217" s="351"/>
      <c r="VPB217" s="329"/>
      <c r="VPC217" s="240"/>
      <c r="VPD217" s="540"/>
      <c r="VPE217" s="291"/>
      <c r="VPF217" s="290"/>
      <c r="VPG217" s="351"/>
      <c r="VPH217" s="329"/>
      <c r="VPI217" s="240"/>
      <c r="VPJ217" s="540"/>
      <c r="VPK217" s="291"/>
      <c r="VPL217" s="290"/>
      <c r="VPM217" s="351"/>
      <c r="VPN217" s="329"/>
      <c r="VPO217" s="240"/>
      <c r="VPP217" s="540"/>
      <c r="VPQ217" s="291"/>
      <c r="VPR217" s="290"/>
      <c r="VPS217" s="351"/>
      <c r="VPT217" s="329"/>
      <c r="VPU217" s="240"/>
      <c r="VPV217" s="540"/>
      <c r="VPW217" s="291"/>
      <c r="VPX217" s="290"/>
      <c r="VPY217" s="351"/>
      <c r="VPZ217" s="329"/>
      <c r="VQA217" s="240"/>
      <c r="VQB217" s="540"/>
      <c r="VQC217" s="291"/>
      <c r="VQD217" s="290"/>
      <c r="VQE217" s="351"/>
      <c r="VQF217" s="329"/>
      <c r="VQG217" s="240"/>
      <c r="VQH217" s="540"/>
      <c r="VQI217" s="291"/>
      <c r="VQJ217" s="290"/>
      <c r="VQK217" s="351"/>
      <c r="VQL217" s="329"/>
      <c r="VQM217" s="240"/>
      <c r="VQN217" s="540"/>
      <c r="VQO217" s="291"/>
      <c r="VQP217" s="290"/>
      <c r="VQQ217" s="351"/>
      <c r="VQR217" s="329"/>
      <c r="VQS217" s="240"/>
      <c r="VQT217" s="540"/>
      <c r="VQU217" s="291"/>
      <c r="VQV217" s="290"/>
      <c r="VQW217" s="351"/>
      <c r="VQX217" s="329"/>
      <c r="VQY217" s="240"/>
      <c r="VQZ217" s="540"/>
      <c r="VRA217" s="291"/>
      <c r="VRB217" s="290"/>
      <c r="VRC217" s="351"/>
      <c r="VRD217" s="329"/>
      <c r="VRE217" s="240"/>
      <c r="VRF217" s="540"/>
      <c r="VRG217" s="291"/>
      <c r="VRH217" s="290"/>
      <c r="VRI217" s="351"/>
      <c r="VRJ217" s="329"/>
      <c r="VRK217" s="240"/>
      <c r="VRL217" s="540"/>
      <c r="VRM217" s="291"/>
      <c r="VRN217" s="290"/>
      <c r="VRO217" s="351"/>
      <c r="VRP217" s="329"/>
      <c r="VRQ217" s="240"/>
      <c r="VRR217" s="540"/>
      <c r="VRS217" s="291"/>
      <c r="VRT217" s="290"/>
      <c r="VRU217" s="351"/>
      <c r="VRV217" s="329"/>
      <c r="VRW217" s="240"/>
      <c r="VRX217" s="540"/>
      <c r="VRY217" s="291"/>
      <c r="VRZ217" s="290"/>
      <c r="VSA217" s="351"/>
      <c r="VSB217" s="329"/>
      <c r="VSC217" s="240"/>
      <c r="VSD217" s="540"/>
      <c r="VSE217" s="291"/>
      <c r="VSF217" s="290"/>
      <c r="VSG217" s="351"/>
      <c r="VSH217" s="329"/>
      <c r="VSI217" s="240"/>
      <c r="VSJ217" s="540"/>
      <c r="VSK217" s="291"/>
      <c r="VSL217" s="290"/>
      <c r="VSM217" s="351"/>
      <c r="VSN217" s="329"/>
      <c r="VSO217" s="240"/>
      <c r="VSP217" s="540"/>
      <c r="VSQ217" s="291"/>
      <c r="VSR217" s="290"/>
      <c r="VSS217" s="351"/>
      <c r="VST217" s="329"/>
      <c r="VSU217" s="240"/>
      <c r="VSV217" s="540"/>
      <c r="VSW217" s="291"/>
      <c r="VSX217" s="290"/>
      <c r="VSY217" s="351"/>
      <c r="VSZ217" s="329"/>
      <c r="VTA217" s="240"/>
      <c r="VTB217" s="540"/>
      <c r="VTC217" s="291"/>
      <c r="VTD217" s="290"/>
      <c r="VTE217" s="351"/>
      <c r="VTF217" s="329"/>
      <c r="VTG217" s="240"/>
      <c r="VTH217" s="540"/>
      <c r="VTI217" s="291"/>
      <c r="VTJ217" s="290"/>
      <c r="VTK217" s="351"/>
      <c r="VTL217" s="329"/>
      <c r="VTM217" s="240"/>
      <c r="VTN217" s="540"/>
      <c r="VTO217" s="291"/>
      <c r="VTP217" s="290"/>
      <c r="VTQ217" s="351"/>
      <c r="VTR217" s="329"/>
      <c r="VTS217" s="240"/>
      <c r="VTT217" s="540"/>
      <c r="VTU217" s="291"/>
      <c r="VTV217" s="290"/>
      <c r="VTW217" s="351"/>
      <c r="VTX217" s="329"/>
      <c r="VTY217" s="240"/>
      <c r="VTZ217" s="540"/>
      <c r="VUA217" s="291"/>
      <c r="VUB217" s="290"/>
      <c r="VUC217" s="351"/>
      <c r="VUD217" s="329"/>
      <c r="VUE217" s="240"/>
      <c r="VUF217" s="540"/>
      <c r="VUG217" s="291"/>
      <c r="VUH217" s="290"/>
      <c r="VUI217" s="351"/>
      <c r="VUJ217" s="329"/>
      <c r="VUK217" s="240"/>
      <c r="VUL217" s="540"/>
      <c r="VUM217" s="291"/>
      <c r="VUN217" s="290"/>
      <c r="VUO217" s="351"/>
      <c r="VUP217" s="329"/>
      <c r="VUQ217" s="240"/>
      <c r="VUR217" s="540"/>
      <c r="VUS217" s="291"/>
      <c r="VUT217" s="290"/>
      <c r="VUU217" s="351"/>
      <c r="VUV217" s="329"/>
      <c r="VUW217" s="240"/>
      <c r="VUX217" s="540"/>
      <c r="VUY217" s="291"/>
      <c r="VUZ217" s="290"/>
      <c r="VVA217" s="351"/>
      <c r="VVB217" s="329"/>
      <c r="VVC217" s="240"/>
      <c r="VVD217" s="540"/>
      <c r="VVE217" s="291"/>
      <c r="VVF217" s="290"/>
      <c r="VVG217" s="351"/>
      <c r="VVH217" s="329"/>
      <c r="VVI217" s="240"/>
      <c r="VVJ217" s="540"/>
      <c r="VVK217" s="291"/>
      <c r="VVL217" s="290"/>
      <c r="VVM217" s="351"/>
      <c r="VVN217" s="329"/>
      <c r="VVO217" s="240"/>
      <c r="VVP217" s="540"/>
      <c r="VVQ217" s="291"/>
      <c r="VVR217" s="290"/>
      <c r="VVS217" s="351"/>
      <c r="VVT217" s="329"/>
      <c r="VVU217" s="240"/>
      <c r="VVV217" s="540"/>
      <c r="VVW217" s="291"/>
      <c r="VVX217" s="290"/>
      <c r="VVY217" s="351"/>
      <c r="VVZ217" s="329"/>
      <c r="VWA217" s="240"/>
      <c r="VWB217" s="540"/>
      <c r="VWC217" s="291"/>
      <c r="VWD217" s="290"/>
      <c r="VWE217" s="351"/>
      <c r="VWF217" s="329"/>
      <c r="VWG217" s="240"/>
      <c r="VWH217" s="540"/>
      <c r="VWI217" s="291"/>
      <c r="VWJ217" s="290"/>
      <c r="VWK217" s="351"/>
      <c r="VWL217" s="329"/>
      <c r="VWM217" s="240"/>
      <c r="VWN217" s="540"/>
      <c r="VWO217" s="291"/>
      <c r="VWP217" s="290"/>
      <c r="VWQ217" s="351"/>
      <c r="VWR217" s="329"/>
      <c r="VWS217" s="240"/>
      <c r="VWT217" s="540"/>
      <c r="VWU217" s="291"/>
      <c r="VWV217" s="290"/>
      <c r="VWW217" s="351"/>
      <c r="VWX217" s="329"/>
      <c r="VWY217" s="240"/>
      <c r="VWZ217" s="540"/>
      <c r="VXA217" s="291"/>
      <c r="VXB217" s="290"/>
      <c r="VXC217" s="351"/>
      <c r="VXD217" s="329"/>
      <c r="VXE217" s="240"/>
      <c r="VXF217" s="540"/>
      <c r="VXG217" s="291"/>
      <c r="VXH217" s="290"/>
      <c r="VXI217" s="351"/>
      <c r="VXJ217" s="329"/>
      <c r="VXK217" s="240"/>
      <c r="VXL217" s="540"/>
      <c r="VXM217" s="291"/>
      <c r="VXN217" s="290"/>
      <c r="VXO217" s="351"/>
      <c r="VXP217" s="329"/>
      <c r="VXQ217" s="240"/>
      <c r="VXR217" s="540"/>
      <c r="VXS217" s="291"/>
      <c r="VXT217" s="290"/>
      <c r="VXU217" s="351"/>
      <c r="VXV217" s="329"/>
      <c r="VXW217" s="240"/>
      <c r="VXX217" s="540"/>
      <c r="VXY217" s="291"/>
      <c r="VXZ217" s="290"/>
      <c r="VYA217" s="351"/>
      <c r="VYB217" s="329"/>
      <c r="VYC217" s="240"/>
      <c r="VYD217" s="540"/>
      <c r="VYE217" s="291"/>
      <c r="VYF217" s="290"/>
      <c r="VYG217" s="351"/>
      <c r="VYH217" s="329"/>
      <c r="VYI217" s="240"/>
      <c r="VYJ217" s="540"/>
      <c r="VYK217" s="291"/>
      <c r="VYL217" s="290"/>
      <c r="VYM217" s="351"/>
      <c r="VYN217" s="329"/>
      <c r="VYO217" s="240"/>
      <c r="VYP217" s="540"/>
      <c r="VYQ217" s="291"/>
      <c r="VYR217" s="290"/>
      <c r="VYS217" s="351"/>
      <c r="VYT217" s="329"/>
      <c r="VYU217" s="240"/>
      <c r="VYV217" s="540"/>
      <c r="VYW217" s="291"/>
      <c r="VYX217" s="290"/>
      <c r="VYY217" s="351"/>
      <c r="VYZ217" s="329"/>
      <c r="VZA217" s="240"/>
      <c r="VZB217" s="540"/>
      <c r="VZC217" s="291"/>
      <c r="VZD217" s="290"/>
      <c r="VZE217" s="351"/>
      <c r="VZF217" s="329"/>
      <c r="VZG217" s="240"/>
      <c r="VZH217" s="540"/>
      <c r="VZI217" s="291"/>
      <c r="VZJ217" s="290"/>
      <c r="VZK217" s="351"/>
      <c r="VZL217" s="329"/>
      <c r="VZM217" s="240"/>
      <c r="VZN217" s="540"/>
      <c r="VZO217" s="291"/>
      <c r="VZP217" s="290"/>
      <c r="VZQ217" s="351"/>
      <c r="VZR217" s="329"/>
      <c r="VZS217" s="240"/>
      <c r="VZT217" s="540"/>
      <c r="VZU217" s="291"/>
      <c r="VZV217" s="290"/>
      <c r="VZW217" s="351"/>
      <c r="VZX217" s="329"/>
      <c r="VZY217" s="240"/>
      <c r="VZZ217" s="540"/>
      <c r="WAA217" s="291"/>
      <c r="WAB217" s="290"/>
      <c r="WAC217" s="351"/>
      <c r="WAD217" s="329"/>
      <c r="WAE217" s="240"/>
      <c r="WAF217" s="540"/>
      <c r="WAG217" s="291"/>
      <c r="WAH217" s="290"/>
      <c r="WAI217" s="351"/>
      <c r="WAJ217" s="329"/>
      <c r="WAK217" s="240"/>
      <c r="WAL217" s="540"/>
      <c r="WAM217" s="291"/>
      <c r="WAN217" s="290"/>
      <c r="WAO217" s="351"/>
      <c r="WAP217" s="329"/>
      <c r="WAQ217" s="240"/>
      <c r="WAR217" s="540"/>
      <c r="WAS217" s="291"/>
      <c r="WAT217" s="290"/>
      <c r="WAU217" s="351"/>
      <c r="WAV217" s="329"/>
      <c r="WAW217" s="240"/>
      <c r="WAX217" s="540"/>
      <c r="WAY217" s="291"/>
      <c r="WAZ217" s="290"/>
      <c r="WBA217" s="351"/>
      <c r="WBB217" s="329"/>
      <c r="WBC217" s="240"/>
      <c r="WBD217" s="540"/>
      <c r="WBE217" s="291"/>
      <c r="WBF217" s="290"/>
      <c r="WBG217" s="351"/>
      <c r="WBH217" s="329"/>
      <c r="WBI217" s="240"/>
      <c r="WBJ217" s="540"/>
      <c r="WBK217" s="291"/>
      <c r="WBL217" s="290"/>
      <c r="WBM217" s="351"/>
      <c r="WBN217" s="329"/>
      <c r="WBO217" s="240"/>
      <c r="WBP217" s="540"/>
      <c r="WBQ217" s="291"/>
      <c r="WBR217" s="290"/>
      <c r="WBS217" s="351"/>
      <c r="WBT217" s="329"/>
      <c r="WBU217" s="240"/>
      <c r="WBV217" s="540"/>
      <c r="WBW217" s="291"/>
      <c r="WBX217" s="290"/>
      <c r="WBY217" s="351"/>
      <c r="WBZ217" s="329"/>
      <c r="WCA217" s="240"/>
      <c r="WCB217" s="540"/>
      <c r="WCC217" s="291"/>
      <c r="WCD217" s="290"/>
      <c r="WCE217" s="351"/>
      <c r="WCF217" s="329"/>
      <c r="WCG217" s="240"/>
      <c r="WCH217" s="540"/>
      <c r="WCI217" s="291"/>
      <c r="WCJ217" s="290"/>
      <c r="WCK217" s="351"/>
      <c r="WCL217" s="329"/>
      <c r="WCM217" s="240"/>
      <c r="WCN217" s="540"/>
      <c r="WCO217" s="291"/>
      <c r="WCP217" s="290"/>
      <c r="WCQ217" s="351"/>
      <c r="WCR217" s="329"/>
      <c r="WCS217" s="240"/>
      <c r="WCT217" s="540"/>
      <c r="WCU217" s="291"/>
      <c r="WCV217" s="290"/>
      <c r="WCW217" s="351"/>
      <c r="WCX217" s="329"/>
      <c r="WCY217" s="240"/>
      <c r="WCZ217" s="540"/>
      <c r="WDA217" s="291"/>
      <c r="WDB217" s="290"/>
      <c r="WDC217" s="351"/>
      <c r="WDD217" s="329"/>
      <c r="WDE217" s="240"/>
      <c r="WDF217" s="540"/>
      <c r="WDG217" s="291"/>
      <c r="WDH217" s="290"/>
      <c r="WDI217" s="351"/>
      <c r="WDJ217" s="329"/>
      <c r="WDK217" s="240"/>
      <c r="WDL217" s="540"/>
      <c r="WDM217" s="291"/>
      <c r="WDN217" s="290"/>
      <c r="WDO217" s="351"/>
      <c r="WDP217" s="329"/>
      <c r="WDQ217" s="240"/>
      <c r="WDR217" s="540"/>
      <c r="WDS217" s="291"/>
      <c r="WDT217" s="290"/>
      <c r="WDU217" s="351"/>
      <c r="WDV217" s="329"/>
      <c r="WDW217" s="240"/>
      <c r="WDX217" s="540"/>
      <c r="WDY217" s="291"/>
      <c r="WDZ217" s="290"/>
      <c r="WEA217" s="351"/>
      <c r="WEB217" s="329"/>
      <c r="WEC217" s="240"/>
      <c r="WED217" s="540"/>
      <c r="WEE217" s="291"/>
      <c r="WEF217" s="290"/>
      <c r="WEG217" s="351"/>
      <c r="WEH217" s="329"/>
      <c r="WEI217" s="240"/>
      <c r="WEJ217" s="540"/>
      <c r="WEK217" s="291"/>
      <c r="WEL217" s="290"/>
      <c r="WEM217" s="351"/>
      <c r="WEN217" s="329"/>
      <c r="WEO217" s="240"/>
      <c r="WEP217" s="540"/>
      <c r="WEQ217" s="291"/>
      <c r="WER217" s="290"/>
      <c r="WES217" s="351"/>
      <c r="WET217" s="329"/>
      <c r="WEU217" s="240"/>
      <c r="WEV217" s="540"/>
      <c r="WEW217" s="291"/>
      <c r="WEX217" s="290"/>
      <c r="WEY217" s="351"/>
      <c r="WEZ217" s="329"/>
      <c r="WFA217" s="240"/>
      <c r="WFB217" s="540"/>
      <c r="WFC217" s="291"/>
      <c r="WFD217" s="290"/>
      <c r="WFE217" s="351"/>
      <c r="WFF217" s="329"/>
      <c r="WFG217" s="240"/>
      <c r="WFH217" s="540"/>
      <c r="WFI217" s="291"/>
      <c r="WFJ217" s="290"/>
      <c r="WFK217" s="351"/>
      <c r="WFL217" s="329"/>
      <c r="WFM217" s="240"/>
      <c r="WFN217" s="540"/>
      <c r="WFO217" s="291"/>
      <c r="WFP217" s="290"/>
      <c r="WFQ217" s="351"/>
      <c r="WFR217" s="329"/>
      <c r="WFS217" s="240"/>
      <c r="WFT217" s="540"/>
      <c r="WFU217" s="291"/>
      <c r="WFV217" s="290"/>
      <c r="WFW217" s="351"/>
      <c r="WFX217" s="329"/>
      <c r="WFY217" s="240"/>
      <c r="WFZ217" s="540"/>
      <c r="WGA217" s="291"/>
      <c r="WGB217" s="290"/>
      <c r="WGC217" s="351"/>
      <c r="WGD217" s="329"/>
      <c r="WGE217" s="240"/>
      <c r="WGF217" s="540"/>
      <c r="WGG217" s="291"/>
      <c r="WGH217" s="290"/>
      <c r="WGI217" s="351"/>
      <c r="WGJ217" s="329"/>
      <c r="WGK217" s="240"/>
      <c r="WGL217" s="540"/>
      <c r="WGM217" s="291"/>
      <c r="WGN217" s="290"/>
      <c r="WGO217" s="351"/>
      <c r="WGP217" s="329"/>
      <c r="WGQ217" s="240"/>
      <c r="WGR217" s="540"/>
      <c r="WGS217" s="291"/>
      <c r="WGT217" s="290"/>
      <c r="WGU217" s="351"/>
      <c r="WGV217" s="329"/>
      <c r="WGW217" s="240"/>
      <c r="WGX217" s="540"/>
      <c r="WGY217" s="291"/>
      <c r="WGZ217" s="290"/>
      <c r="WHA217" s="351"/>
      <c r="WHB217" s="329"/>
      <c r="WHC217" s="240"/>
      <c r="WHD217" s="540"/>
      <c r="WHE217" s="291"/>
      <c r="WHF217" s="290"/>
      <c r="WHG217" s="351"/>
      <c r="WHH217" s="329"/>
      <c r="WHI217" s="240"/>
      <c r="WHJ217" s="540"/>
      <c r="WHK217" s="291"/>
      <c r="WHL217" s="290"/>
      <c r="WHM217" s="351"/>
      <c r="WHN217" s="329"/>
      <c r="WHO217" s="240"/>
      <c r="WHP217" s="540"/>
      <c r="WHQ217" s="291"/>
      <c r="WHR217" s="290"/>
      <c r="WHS217" s="351"/>
      <c r="WHT217" s="329"/>
      <c r="WHU217" s="240"/>
      <c r="WHV217" s="540"/>
      <c r="WHW217" s="291"/>
      <c r="WHX217" s="290"/>
      <c r="WHY217" s="351"/>
      <c r="WHZ217" s="329"/>
      <c r="WIA217" s="240"/>
      <c r="WIB217" s="540"/>
      <c r="WIC217" s="291"/>
      <c r="WID217" s="290"/>
      <c r="WIE217" s="351"/>
      <c r="WIF217" s="329"/>
      <c r="WIG217" s="240"/>
      <c r="WIH217" s="540"/>
      <c r="WII217" s="291"/>
      <c r="WIJ217" s="290"/>
      <c r="WIK217" s="351"/>
      <c r="WIL217" s="329"/>
      <c r="WIM217" s="240"/>
      <c r="WIN217" s="540"/>
      <c r="WIO217" s="291"/>
      <c r="WIP217" s="290"/>
      <c r="WIQ217" s="351"/>
      <c r="WIR217" s="329"/>
      <c r="WIS217" s="240"/>
      <c r="WIT217" s="540"/>
      <c r="WIU217" s="291"/>
      <c r="WIV217" s="290"/>
      <c r="WIW217" s="351"/>
      <c r="WIX217" s="329"/>
      <c r="WIY217" s="240"/>
      <c r="WIZ217" s="540"/>
      <c r="WJA217" s="291"/>
      <c r="WJB217" s="290"/>
      <c r="WJC217" s="351"/>
      <c r="WJD217" s="329"/>
      <c r="WJE217" s="240"/>
      <c r="WJF217" s="540"/>
      <c r="WJG217" s="291"/>
      <c r="WJH217" s="290"/>
      <c r="WJI217" s="351"/>
      <c r="WJJ217" s="329"/>
      <c r="WJK217" s="240"/>
      <c r="WJL217" s="540"/>
      <c r="WJM217" s="291"/>
      <c r="WJN217" s="290"/>
      <c r="WJO217" s="351"/>
      <c r="WJP217" s="329"/>
      <c r="WJQ217" s="240"/>
      <c r="WJR217" s="540"/>
      <c r="WJS217" s="291"/>
      <c r="WJT217" s="290"/>
      <c r="WJU217" s="351"/>
      <c r="WJV217" s="329"/>
      <c r="WJW217" s="240"/>
      <c r="WJX217" s="540"/>
      <c r="WJY217" s="291"/>
      <c r="WJZ217" s="290"/>
      <c r="WKA217" s="351"/>
      <c r="WKB217" s="329"/>
      <c r="WKC217" s="240"/>
      <c r="WKD217" s="540"/>
      <c r="WKE217" s="291"/>
      <c r="WKF217" s="290"/>
      <c r="WKG217" s="351"/>
      <c r="WKH217" s="329"/>
      <c r="WKI217" s="240"/>
      <c r="WKJ217" s="540"/>
      <c r="WKK217" s="291"/>
      <c r="WKL217" s="290"/>
      <c r="WKM217" s="351"/>
      <c r="WKN217" s="329"/>
      <c r="WKO217" s="240"/>
      <c r="WKP217" s="540"/>
      <c r="WKQ217" s="291"/>
      <c r="WKR217" s="290"/>
      <c r="WKS217" s="351"/>
      <c r="WKT217" s="329"/>
      <c r="WKU217" s="240"/>
      <c r="WKV217" s="540"/>
      <c r="WKW217" s="291"/>
      <c r="WKX217" s="290"/>
      <c r="WKY217" s="351"/>
      <c r="WKZ217" s="329"/>
      <c r="WLA217" s="240"/>
      <c r="WLB217" s="540"/>
      <c r="WLC217" s="291"/>
      <c r="WLD217" s="290"/>
      <c r="WLE217" s="351"/>
      <c r="WLF217" s="329"/>
      <c r="WLG217" s="240"/>
      <c r="WLH217" s="540"/>
      <c r="WLI217" s="291"/>
      <c r="WLJ217" s="290"/>
      <c r="WLK217" s="351"/>
      <c r="WLL217" s="329"/>
      <c r="WLM217" s="240"/>
      <c r="WLN217" s="540"/>
      <c r="WLO217" s="291"/>
      <c r="WLP217" s="290"/>
      <c r="WLQ217" s="351"/>
      <c r="WLR217" s="329"/>
      <c r="WLS217" s="240"/>
      <c r="WLT217" s="540"/>
      <c r="WLU217" s="291"/>
      <c r="WLV217" s="290"/>
      <c r="WLW217" s="351"/>
      <c r="WLX217" s="329"/>
      <c r="WLY217" s="240"/>
      <c r="WLZ217" s="540"/>
      <c r="WMA217" s="291"/>
      <c r="WMB217" s="290"/>
      <c r="WMC217" s="351"/>
      <c r="WMD217" s="329"/>
      <c r="WME217" s="240"/>
      <c r="WMF217" s="540"/>
      <c r="WMG217" s="291"/>
      <c r="WMH217" s="290"/>
      <c r="WMI217" s="351"/>
      <c r="WMJ217" s="329"/>
      <c r="WMK217" s="240"/>
      <c r="WML217" s="540"/>
      <c r="WMM217" s="291"/>
      <c r="WMN217" s="290"/>
      <c r="WMO217" s="351"/>
      <c r="WMP217" s="329"/>
      <c r="WMQ217" s="240"/>
      <c r="WMR217" s="540"/>
      <c r="WMS217" s="291"/>
      <c r="WMT217" s="290"/>
      <c r="WMU217" s="351"/>
      <c r="WMV217" s="329"/>
      <c r="WMW217" s="240"/>
      <c r="WMX217" s="540"/>
      <c r="WMY217" s="291"/>
      <c r="WMZ217" s="290"/>
      <c r="WNA217" s="351"/>
      <c r="WNB217" s="329"/>
      <c r="WNC217" s="240"/>
      <c r="WND217" s="540"/>
      <c r="WNE217" s="291"/>
      <c r="WNF217" s="290"/>
      <c r="WNG217" s="351"/>
      <c r="WNH217" s="329"/>
      <c r="WNI217" s="240"/>
      <c r="WNJ217" s="540"/>
      <c r="WNK217" s="291"/>
      <c r="WNL217" s="290"/>
      <c r="WNM217" s="351"/>
      <c r="WNN217" s="329"/>
      <c r="WNO217" s="240"/>
      <c r="WNP217" s="540"/>
      <c r="WNQ217" s="291"/>
      <c r="WNR217" s="290"/>
      <c r="WNS217" s="351"/>
      <c r="WNT217" s="329"/>
      <c r="WNU217" s="240"/>
      <c r="WNV217" s="540"/>
      <c r="WNW217" s="291"/>
      <c r="WNX217" s="290"/>
      <c r="WNY217" s="351"/>
      <c r="WNZ217" s="329"/>
      <c r="WOA217" s="240"/>
      <c r="WOB217" s="540"/>
      <c r="WOC217" s="291"/>
      <c r="WOD217" s="290"/>
      <c r="WOE217" s="351"/>
      <c r="WOF217" s="329"/>
      <c r="WOG217" s="240"/>
      <c r="WOH217" s="540"/>
      <c r="WOI217" s="291"/>
      <c r="WOJ217" s="290"/>
      <c r="WOK217" s="351"/>
      <c r="WOL217" s="329"/>
      <c r="WOM217" s="240"/>
      <c r="WON217" s="540"/>
      <c r="WOO217" s="291"/>
      <c r="WOP217" s="290"/>
      <c r="WOQ217" s="351"/>
      <c r="WOR217" s="329"/>
      <c r="WOS217" s="240"/>
      <c r="WOT217" s="540"/>
      <c r="WOU217" s="291"/>
      <c r="WOV217" s="290"/>
      <c r="WOW217" s="351"/>
      <c r="WOX217" s="329"/>
      <c r="WOY217" s="240"/>
      <c r="WOZ217" s="540"/>
      <c r="WPA217" s="291"/>
      <c r="WPB217" s="290"/>
      <c r="WPC217" s="351"/>
      <c r="WPD217" s="329"/>
      <c r="WPE217" s="240"/>
      <c r="WPF217" s="540"/>
      <c r="WPG217" s="291"/>
      <c r="WPH217" s="290"/>
      <c r="WPI217" s="351"/>
      <c r="WPJ217" s="329"/>
      <c r="WPK217" s="240"/>
      <c r="WPL217" s="540"/>
      <c r="WPM217" s="291"/>
      <c r="WPN217" s="290"/>
      <c r="WPO217" s="351"/>
      <c r="WPP217" s="329"/>
      <c r="WPQ217" s="240"/>
      <c r="WPR217" s="540"/>
      <c r="WPS217" s="291"/>
      <c r="WPT217" s="290"/>
      <c r="WPU217" s="351"/>
      <c r="WPV217" s="329"/>
      <c r="WPW217" s="240"/>
      <c r="WPX217" s="540"/>
      <c r="WPY217" s="291"/>
      <c r="WPZ217" s="290"/>
      <c r="WQA217" s="351"/>
      <c r="WQB217" s="329"/>
      <c r="WQC217" s="240"/>
      <c r="WQD217" s="540"/>
      <c r="WQE217" s="291"/>
      <c r="WQF217" s="290"/>
      <c r="WQG217" s="351"/>
      <c r="WQH217" s="329"/>
      <c r="WQI217" s="240"/>
      <c r="WQJ217" s="540"/>
      <c r="WQK217" s="291"/>
      <c r="WQL217" s="290"/>
      <c r="WQM217" s="351"/>
      <c r="WQN217" s="329"/>
      <c r="WQO217" s="240"/>
      <c r="WQP217" s="540"/>
      <c r="WQQ217" s="291"/>
      <c r="WQR217" s="290"/>
      <c r="WQS217" s="351"/>
      <c r="WQT217" s="329"/>
      <c r="WQU217" s="240"/>
      <c r="WQV217" s="540"/>
      <c r="WQW217" s="291"/>
      <c r="WQX217" s="290"/>
      <c r="WQY217" s="351"/>
      <c r="WQZ217" s="329"/>
      <c r="WRA217" s="240"/>
      <c r="WRB217" s="540"/>
      <c r="WRC217" s="291"/>
      <c r="WRD217" s="290"/>
      <c r="WRE217" s="351"/>
      <c r="WRF217" s="329"/>
      <c r="WRG217" s="240"/>
      <c r="WRH217" s="540"/>
      <c r="WRI217" s="291"/>
      <c r="WRJ217" s="290"/>
      <c r="WRK217" s="351"/>
      <c r="WRL217" s="329"/>
      <c r="WRM217" s="240"/>
      <c r="WRN217" s="540"/>
      <c r="WRO217" s="291"/>
      <c r="WRP217" s="290"/>
      <c r="WRQ217" s="351"/>
      <c r="WRR217" s="329"/>
      <c r="WRS217" s="240"/>
      <c r="WRT217" s="540"/>
      <c r="WRU217" s="291"/>
      <c r="WRV217" s="290"/>
      <c r="WRW217" s="351"/>
      <c r="WRX217" s="329"/>
      <c r="WRY217" s="240"/>
      <c r="WRZ217" s="540"/>
      <c r="WSA217" s="291"/>
      <c r="WSB217" s="290"/>
      <c r="WSC217" s="351"/>
      <c r="WSD217" s="329"/>
      <c r="WSE217" s="240"/>
      <c r="WSF217" s="540"/>
      <c r="WSG217" s="291"/>
      <c r="WSH217" s="290"/>
      <c r="WSI217" s="351"/>
      <c r="WSJ217" s="329"/>
      <c r="WSK217" s="240"/>
      <c r="WSL217" s="540"/>
      <c r="WSM217" s="291"/>
      <c r="WSN217" s="290"/>
      <c r="WSO217" s="351"/>
      <c r="WSP217" s="329"/>
      <c r="WSQ217" s="240"/>
      <c r="WSR217" s="540"/>
      <c r="WSS217" s="291"/>
      <c r="WST217" s="290"/>
      <c r="WSU217" s="351"/>
      <c r="WSV217" s="329"/>
      <c r="WSW217" s="240"/>
      <c r="WSX217" s="540"/>
      <c r="WSY217" s="291"/>
      <c r="WSZ217" s="290"/>
      <c r="WTA217" s="351"/>
      <c r="WTB217" s="329"/>
      <c r="WTC217" s="240"/>
      <c r="WTD217" s="540"/>
      <c r="WTE217" s="291"/>
      <c r="WTF217" s="290"/>
      <c r="WTG217" s="351"/>
      <c r="WTH217" s="329"/>
      <c r="WTI217" s="240"/>
      <c r="WTJ217" s="540"/>
      <c r="WTK217" s="291"/>
      <c r="WTL217" s="290"/>
      <c r="WTM217" s="351"/>
      <c r="WTN217" s="329"/>
      <c r="WTO217" s="240"/>
      <c r="WTP217" s="540"/>
      <c r="WTQ217" s="291"/>
      <c r="WTR217" s="290"/>
      <c r="WTS217" s="351"/>
      <c r="WTT217" s="329"/>
      <c r="WTU217" s="240"/>
      <c r="WTV217" s="540"/>
      <c r="WTW217" s="291"/>
      <c r="WTX217" s="290"/>
      <c r="WTY217" s="351"/>
      <c r="WTZ217" s="329"/>
      <c r="WUA217" s="240"/>
      <c r="WUB217" s="540"/>
      <c r="WUC217" s="291"/>
      <c r="WUD217" s="290"/>
      <c r="WUE217" s="351"/>
      <c r="WUF217" s="329"/>
      <c r="WUG217" s="240"/>
      <c r="WUH217" s="540"/>
      <c r="WUI217" s="291"/>
      <c r="WUJ217" s="290"/>
      <c r="WUK217" s="351"/>
      <c r="WUL217" s="329"/>
      <c r="WUM217" s="240"/>
      <c r="WUN217" s="540"/>
      <c r="WUO217" s="291"/>
      <c r="WUP217" s="290"/>
      <c r="WUQ217" s="351"/>
      <c r="WUR217" s="329"/>
      <c r="WUS217" s="240"/>
      <c r="WUT217" s="540"/>
      <c r="WUU217" s="291"/>
      <c r="WUV217" s="290"/>
      <c r="WUW217" s="351"/>
      <c r="WUX217" s="329"/>
      <c r="WUY217" s="240"/>
      <c r="WUZ217" s="540"/>
      <c r="WVA217" s="291"/>
      <c r="WVB217" s="290"/>
      <c r="WVC217" s="351"/>
      <c r="WVD217" s="329"/>
      <c r="WVE217" s="240"/>
      <c r="WVF217" s="540"/>
      <c r="WVG217" s="291"/>
      <c r="WVH217" s="290"/>
      <c r="WVI217" s="351"/>
      <c r="WVJ217" s="329"/>
      <c r="WVK217" s="240"/>
      <c r="WVL217" s="540"/>
      <c r="WVM217" s="291"/>
      <c r="WVN217" s="290"/>
      <c r="WVO217" s="351"/>
      <c r="WVP217" s="329"/>
      <c r="WVQ217" s="240"/>
      <c r="WVR217" s="540"/>
      <c r="WVS217" s="291"/>
      <c r="WVT217" s="290"/>
      <c r="WVU217" s="351"/>
      <c r="WVV217" s="329"/>
      <c r="WVW217" s="240"/>
      <c r="WVX217" s="540"/>
      <c r="WVY217" s="291"/>
      <c r="WVZ217" s="290"/>
      <c r="WWA217" s="351"/>
      <c r="WWB217" s="329"/>
      <c r="WWC217" s="240"/>
      <c r="WWD217" s="540"/>
      <c r="WWE217" s="291"/>
      <c r="WWF217" s="290"/>
      <c r="WWG217" s="351"/>
      <c r="WWH217" s="329"/>
      <c r="WWI217" s="240"/>
      <c r="WWJ217" s="540"/>
      <c r="WWK217" s="291"/>
      <c r="WWL217" s="290"/>
      <c r="WWM217" s="351"/>
      <c r="WWN217" s="329"/>
      <c r="WWO217" s="240"/>
      <c r="WWP217" s="540"/>
      <c r="WWQ217" s="291"/>
      <c r="WWR217" s="290"/>
      <c r="WWS217" s="351"/>
      <c r="WWT217" s="329"/>
      <c r="WWU217" s="240"/>
      <c r="WWV217" s="540"/>
      <c r="WWW217" s="291"/>
      <c r="WWX217" s="290"/>
      <c r="WWY217" s="351"/>
      <c r="WWZ217" s="329"/>
      <c r="WXA217" s="240"/>
      <c r="WXB217" s="540"/>
      <c r="WXC217" s="291"/>
      <c r="WXD217" s="290"/>
      <c r="WXE217" s="351"/>
      <c r="WXF217" s="329"/>
      <c r="WXG217" s="240"/>
      <c r="WXH217" s="540"/>
      <c r="WXI217" s="291"/>
      <c r="WXJ217" s="290"/>
      <c r="WXK217" s="351"/>
      <c r="WXL217" s="329"/>
      <c r="WXM217" s="240"/>
      <c r="WXN217" s="540"/>
      <c r="WXO217" s="291"/>
      <c r="WXP217" s="290"/>
      <c r="WXQ217" s="351"/>
      <c r="WXR217" s="329"/>
      <c r="WXS217" s="240"/>
      <c r="WXT217" s="540"/>
      <c r="WXU217" s="291"/>
      <c r="WXV217" s="290"/>
      <c r="WXW217" s="351"/>
      <c r="WXX217" s="329"/>
      <c r="WXY217" s="240"/>
      <c r="WXZ217" s="540"/>
      <c r="WYA217" s="291"/>
      <c r="WYB217" s="290"/>
      <c r="WYC217" s="351"/>
      <c r="WYD217" s="329"/>
      <c r="WYE217" s="240"/>
      <c r="WYF217" s="540"/>
      <c r="WYG217" s="291"/>
      <c r="WYH217" s="290"/>
      <c r="WYI217" s="351"/>
      <c r="WYJ217" s="329"/>
      <c r="WYK217" s="240"/>
      <c r="WYL217" s="540"/>
      <c r="WYM217" s="291"/>
      <c r="WYN217" s="290"/>
      <c r="WYO217" s="351"/>
      <c r="WYP217" s="329"/>
      <c r="WYQ217" s="240"/>
      <c r="WYR217" s="540"/>
      <c r="WYS217" s="291"/>
      <c r="WYT217" s="290"/>
      <c r="WYU217" s="351"/>
      <c r="WYV217" s="329"/>
      <c r="WYW217" s="240"/>
      <c r="WYX217" s="540"/>
      <c r="WYY217" s="291"/>
      <c r="WYZ217" s="290"/>
      <c r="WZA217" s="351"/>
      <c r="WZB217" s="329"/>
      <c r="WZC217" s="240"/>
      <c r="WZD217" s="540"/>
      <c r="WZE217" s="291"/>
      <c r="WZF217" s="290"/>
      <c r="WZG217" s="351"/>
      <c r="WZH217" s="329"/>
      <c r="WZI217" s="240"/>
      <c r="WZJ217" s="540"/>
      <c r="WZK217" s="291"/>
      <c r="WZL217" s="290"/>
      <c r="WZM217" s="351"/>
      <c r="WZN217" s="329"/>
      <c r="WZO217" s="240"/>
      <c r="WZP217" s="540"/>
      <c r="WZQ217" s="291"/>
      <c r="WZR217" s="290"/>
      <c r="WZS217" s="351"/>
      <c r="WZT217" s="329"/>
      <c r="WZU217" s="240"/>
      <c r="WZV217" s="540"/>
      <c r="WZW217" s="291"/>
      <c r="WZX217" s="290"/>
      <c r="WZY217" s="351"/>
      <c r="WZZ217" s="329"/>
      <c r="XAA217" s="240"/>
      <c r="XAB217" s="540"/>
      <c r="XAC217" s="291"/>
      <c r="XAD217" s="290"/>
      <c r="XAE217" s="351"/>
      <c r="XAF217" s="329"/>
      <c r="XAG217" s="240"/>
      <c r="XAH217" s="540"/>
      <c r="XAI217" s="291"/>
      <c r="XAJ217" s="290"/>
      <c r="XAK217" s="351"/>
      <c r="XAL217" s="329"/>
      <c r="XAM217" s="240"/>
      <c r="XAN217" s="540"/>
      <c r="XAO217" s="291"/>
      <c r="XAP217" s="290"/>
      <c r="XAQ217" s="351"/>
      <c r="XAR217" s="329"/>
      <c r="XAS217" s="240"/>
      <c r="XAT217" s="540"/>
      <c r="XAU217" s="291"/>
      <c r="XAV217" s="290"/>
      <c r="XAW217" s="351"/>
      <c r="XAX217" s="329"/>
      <c r="XAY217" s="240"/>
      <c r="XAZ217" s="540"/>
      <c r="XBA217" s="291"/>
      <c r="XBB217" s="290"/>
      <c r="XBC217" s="351"/>
      <c r="XBD217" s="329"/>
      <c r="XBE217" s="240"/>
      <c r="XBF217" s="540"/>
      <c r="XBG217" s="291"/>
      <c r="XBH217" s="290"/>
      <c r="XBI217" s="351"/>
      <c r="XBJ217" s="329"/>
      <c r="XBK217" s="240"/>
      <c r="XBL217" s="540"/>
      <c r="XBM217" s="291"/>
      <c r="XBN217" s="290"/>
      <c r="XBO217" s="351"/>
      <c r="XBP217" s="329"/>
      <c r="XBQ217" s="240"/>
      <c r="XBR217" s="540"/>
      <c r="XBS217" s="291"/>
      <c r="XBT217" s="290"/>
      <c r="XBU217" s="351"/>
      <c r="XBV217" s="329"/>
      <c r="XBW217" s="240"/>
      <c r="XBX217" s="540"/>
      <c r="XBY217" s="291"/>
      <c r="XBZ217" s="290"/>
      <c r="XCA217" s="351"/>
      <c r="XCB217" s="329"/>
      <c r="XCC217" s="240"/>
      <c r="XCD217" s="540"/>
      <c r="XCE217" s="291"/>
      <c r="XCF217" s="290"/>
      <c r="XCG217" s="351"/>
      <c r="XCH217" s="329"/>
      <c r="XCI217" s="240"/>
      <c r="XCJ217" s="540"/>
      <c r="XCK217" s="291"/>
      <c r="XCL217" s="290"/>
      <c r="XCM217" s="351"/>
      <c r="XCN217" s="329"/>
      <c r="XCO217" s="240"/>
      <c r="XCP217" s="540"/>
      <c r="XCQ217" s="291"/>
      <c r="XCR217" s="290"/>
      <c r="XCS217" s="351"/>
      <c r="XCT217" s="329"/>
      <c r="XCU217" s="240"/>
      <c r="XCV217" s="540"/>
      <c r="XCW217" s="291"/>
      <c r="XCX217" s="290"/>
      <c r="XCY217" s="351"/>
      <c r="XCZ217" s="329"/>
      <c r="XDA217" s="240"/>
      <c r="XDB217" s="540"/>
      <c r="XDC217" s="291"/>
      <c r="XDD217" s="290"/>
      <c r="XDE217" s="351"/>
      <c r="XDF217" s="329"/>
      <c r="XDG217" s="240"/>
      <c r="XDH217" s="540"/>
      <c r="XDI217" s="291"/>
      <c r="XDJ217" s="290"/>
      <c r="XDK217" s="351"/>
      <c r="XDL217" s="329"/>
      <c r="XDM217" s="240"/>
      <c r="XDN217" s="540"/>
      <c r="XDO217" s="291"/>
      <c r="XDP217" s="290"/>
      <c r="XDQ217" s="351"/>
      <c r="XDR217" s="329"/>
      <c r="XDS217" s="240"/>
      <c r="XDT217" s="540"/>
      <c r="XDU217" s="291"/>
      <c r="XDV217" s="290"/>
      <c r="XDW217" s="351"/>
      <c r="XDX217" s="329"/>
      <c r="XDY217" s="240"/>
      <c r="XDZ217" s="540"/>
      <c r="XEA217" s="291"/>
      <c r="XEB217" s="290"/>
      <c r="XEC217" s="351"/>
      <c r="XED217" s="329"/>
      <c r="XEE217" s="240"/>
      <c r="XEF217" s="540"/>
      <c r="XEG217" s="291"/>
      <c r="XEH217" s="290"/>
      <c r="XEI217" s="351"/>
      <c r="XEJ217" s="329"/>
      <c r="XEK217" s="240"/>
      <c r="XEL217" s="540"/>
      <c r="XEM217" s="291"/>
      <c r="XEN217" s="290"/>
      <c r="XEO217" s="351"/>
      <c r="XEP217" s="329"/>
      <c r="XEQ217" s="240"/>
      <c r="XER217" s="540"/>
      <c r="XES217" s="291"/>
      <c r="XET217" s="290"/>
      <c r="XEU217" s="351"/>
      <c r="XEV217" s="329"/>
      <c r="XEW217" s="240"/>
      <c r="XEX217" s="540"/>
      <c r="XEY217" s="291"/>
      <c r="XEZ217" s="290"/>
      <c r="XFA217" s="351"/>
      <c r="XFB217" s="329"/>
      <c r="XFC217" s="240"/>
      <c r="XFD217" s="540"/>
    </row>
    <row r="218" spans="1:16384" s="351" customFormat="1">
      <c r="B218" s="329" t="s">
        <v>226</v>
      </c>
      <c r="C218" s="240" t="s">
        <v>66</v>
      </c>
      <c r="D218" s="246">
        <v>5</v>
      </c>
      <c r="E218" s="291"/>
      <c r="F218" s="290"/>
      <c r="H218" s="329"/>
      <c r="I218" s="240"/>
      <c r="J218" s="540"/>
      <c r="K218" s="291"/>
      <c r="L218" s="290"/>
      <c r="N218" s="329"/>
      <c r="O218" s="240"/>
      <c r="P218" s="540"/>
      <c r="Q218" s="291"/>
      <c r="R218" s="290"/>
      <c r="T218" s="329"/>
      <c r="U218" s="240"/>
      <c r="V218" s="540"/>
      <c r="W218" s="291"/>
      <c r="X218" s="290"/>
      <c r="Z218" s="329"/>
      <c r="AA218" s="240"/>
      <c r="AB218" s="540"/>
      <c r="AC218" s="291"/>
      <c r="AD218" s="290"/>
      <c r="AF218" s="329"/>
      <c r="AG218" s="240"/>
      <c r="AH218" s="540"/>
      <c r="AI218" s="291"/>
      <c r="AJ218" s="290"/>
      <c r="AL218" s="329"/>
      <c r="AM218" s="240"/>
      <c r="AN218" s="540"/>
      <c r="AO218" s="291"/>
      <c r="AP218" s="290"/>
      <c r="AR218" s="329"/>
      <c r="AS218" s="240"/>
      <c r="AT218" s="540"/>
      <c r="AU218" s="291"/>
      <c r="AV218" s="290"/>
      <c r="AX218" s="329"/>
      <c r="AY218" s="240"/>
      <c r="AZ218" s="540"/>
      <c r="BA218" s="291"/>
      <c r="BB218" s="290"/>
      <c r="BD218" s="329"/>
      <c r="BE218" s="240"/>
      <c r="BF218" s="540"/>
      <c r="BG218" s="291"/>
      <c r="BH218" s="290"/>
      <c r="BJ218" s="329"/>
      <c r="BK218" s="240"/>
      <c r="BL218" s="540"/>
      <c r="BM218" s="291"/>
      <c r="BN218" s="290"/>
      <c r="BP218" s="329"/>
      <c r="BQ218" s="240"/>
      <c r="BR218" s="540"/>
      <c r="BS218" s="291"/>
      <c r="BT218" s="290"/>
      <c r="BV218" s="329"/>
      <c r="BW218" s="240"/>
      <c r="BX218" s="540"/>
      <c r="BY218" s="291"/>
      <c r="BZ218" s="290"/>
      <c r="CB218" s="329"/>
      <c r="CC218" s="240"/>
      <c r="CD218" s="540"/>
      <c r="CE218" s="291"/>
      <c r="CF218" s="290"/>
      <c r="CH218" s="329"/>
      <c r="CI218" s="240"/>
      <c r="CJ218" s="540"/>
      <c r="CK218" s="291"/>
      <c r="CL218" s="290"/>
      <c r="CN218" s="329"/>
      <c r="CO218" s="240"/>
      <c r="CP218" s="540"/>
      <c r="CQ218" s="291"/>
      <c r="CR218" s="290"/>
      <c r="CT218" s="329"/>
      <c r="CU218" s="240"/>
      <c r="CV218" s="540"/>
      <c r="CW218" s="291"/>
      <c r="CX218" s="290"/>
      <c r="CZ218" s="329"/>
      <c r="DA218" s="240"/>
      <c r="DB218" s="540"/>
      <c r="DC218" s="291"/>
      <c r="DD218" s="290"/>
      <c r="DF218" s="329"/>
      <c r="DG218" s="240"/>
      <c r="DH218" s="540"/>
      <c r="DI218" s="291"/>
      <c r="DJ218" s="290"/>
      <c r="DL218" s="329"/>
      <c r="DM218" s="240"/>
      <c r="DN218" s="540"/>
      <c r="DO218" s="291"/>
      <c r="DP218" s="290"/>
      <c r="DR218" s="329"/>
      <c r="DS218" s="240"/>
      <c r="DT218" s="540"/>
      <c r="DU218" s="291"/>
      <c r="DV218" s="290"/>
      <c r="DX218" s="329"/>
      <c r="DY218" s="240"/>
      <c r="DZ218" s="540"/>
      <c r="EA218" s="291"/>
      <c r="EB218" s="290"/>
      <c r="ED218" s="329"/>
      <c r="EE218" s="240"/>
      <c r="EF218" s="540"/>
      <c r="EG218" s="291"/>
      <c r="EH218" s="290"/>
      <c r="EJ218" s="329"/>
      <c r="EK218" s="240"/>
      <c r="EL218" s="540"/>
      <c r="EM218" s="291"/>
      <c r="EN218" s="290"/>
      <c r="EP218" s="329"/>
      <c r="EQ218" s="240"/>
      <c r="ER218" s="540"/>
      <c r="ES218" s="291"/>
      <c r="ET218" s="290"/>
      <c r="EV218" s="329"/>
      <c r="EW218" s="240"/>
      <c r="EX218" s="540"/>
      <c r="EY218" s="291"/>
      <c r="EZ218" s="290"/>
      <c r="FB218" s="329"/>
      <c r="FC218" s="240"/>
      <c r="FD218" s="540"/>
      <c r="FE218" s="291"/>
      <c r="FF218" s="290"/>
      <c r="FH218" s="329"/>
      <c r="FI218" s="240"/>
      <c r="FJ218" s="540"/>
      <c r="FK218" s="291"/>
      <c r="FL218" s="290"/>
      <c r="FN218" s="329"/>
      <c r="FO218" s="240"/>
      <c r="FP218" s="540"/>
      <c r="FQ218" s="291"/>
      <c r="FR218" s="290"/>
      <c r="FT218" s="329"/>
      <c r="FU218" s="240"/>
      <c r="FV218" s="540"/>
      <c r="FW218" s="291"/>
      <c r="FX218" s="290"/>
      <c r="FZ218" s="329"/>
      <c r="GA218" s="240"/>
      <c r="GB218" s="540"/>
      <c r="GC218" s="291"/>
      <c r="GD218" s="290"/>
      <c r="GF218" s="329"/>
      <c r="GG218" s="240"/>
      <c r="GH218" s="540"/>
      <c r="GI218" s="291"/>
      <c r="GJ218" s="290"/>
      <c r="GL218" s="329"/>
      <c r="GM218" s="240"/>
      <c r="GN218" s="540"/>
      <c r="GO218" s="291"/>
      <c r="GP218" s="290"/>
      <c r="GR218" s="329"/>
      <c r="GS218" s="240"/>
      <c r="GT218" s="540"/>
      <c r="GU218" s="291"/>
      <c r="GV218" s="290"/>
      <c r="GX218" s="329"/>
      <c r="GY218" s="240"/>
      <c r="GZ218" s="540"/>
      <c r="HA218" s="291"/>
      <c r="HB218" s="290"/>
      <c r="HD218" s="329"/>
      <c r="HE218" s="240"/>
      <c r="HF218" s="540"/>
      <c r="HG218" s="291"/>
      <c r="HH218" s="290"/>
      <c r="HJ218" s="329"/>
      <c r="HK218" s="240"/>
      <c r="HL218" s="540"/>
      <c r="HM218" s="291"/>
      <c r="HN218" s="290"/>
      <c r="HP218" s="329"/>
      <c r="HQ218" s="240"/>
      <c r="HR218" s="540"/>
      <c r="HS218" s="291"/>
      <c r="HT218" s="290"/>
      <c r="HV218" s="329"/>
      <c r="HW218" s="240"/>
      <c r="HX218" s="540"/>
      <c r="HY218" s="291"/>
      <c r="HZ218" s="290"/>
      <c r="IB218" s="329"/>
      <c r="IC218" s="240"/>
      <c r="ID218" s="540"/>
      <c r="IE218" s="291"/>
      <c r="IF218" s="290"/>
      <c r="IH218" s="329"/>
      <c r="II218" s="240"/>
      <c r="IJ218" s="540"/>
      <c r="IK218" s="291"/>
      <c r="IL218" s="290"/>
      <c r="IN218" s="329"/>
      <c r="IO218" s="240"/>
      <c r="IP218" s="540"/>
      <c r="IQ218" s="291"/>
      <c r="IR218" s="290"/>
      <c r="IT218" s="329"/>
      <c r="IU218" s="240"/>
      <c r="IV218" s="540"/>
      <c r="IW218" s="291"/>
      <c r="IX218" s="290"/>
      <c r="IZ218" s="329"/>
      <c r="JA218" s="240"/>
      <c r="JB218" s="540"/>
      <c r="JC218" s="291"/>
      <c r="JD218" s="290"/>
      <c r="JF218" s="329"/>
      <c r="JG218" s="240"/>
      <c r="JH218" s="540"/>
      <c r="JI218" s="291"/>
      <c r="JJ218" s="290"/>
      <c r="JL218" s="329"/>
      <c r="JM218" s="240"/>
      <c r="JN218" s="540"/>
      <c r="JO218" s="291"/>
      <c r="JP218" s="290"/>
      <c r="JR218" s="329"/>
      <c r="JS218" s="240"/>
      <c r="JT218" s="540"/>
      <c r="JU218" s="291"/>
      <c r="JV218" s="290"/>
      <c r="JX218" s="329"/>
      <c r="JY218" s="240"/>
      <c r="JZ218" s="540"/>
      <c r="KA218" s="291"/>
      <c r="KB218" s="290"/>
      <c r="KD218" s="329"/>
      <c r="KE218" s="240"/>
      <c r="KF218" s="540"/>
      <c r="KG218" s="291"/>
      <c r="KH218" s="290"/>
      <c r="KJ218" s="329"/>
      <c r="KK218" s="240"/>
      <c r="KL218" s="540"/>
      <c r="KM218" s="291"/>
      <c r="KN218" s="290"/>
      <c r="KP218" s="329"/>
      <c r="KQ218" s="240"/>
      <c r="KR218" s="540"/>
      <c r="KS218" s="291"/>
      <c r="KT218" s="290"/>
      <c r="KV218" s="329"/>
      <c r="KW218" s="240"/>
      <c r="KX218" s="540"/>
      <c r="KY218" s="291"/>
      <c r="KZ218" s="290"/>
      <c r="LB218" s="329"/>
      <c r="LC218" s="240"/>
      <c r="LD218" s="540"/>
      <c r="LE218" s="291"/>
      <c r="LF218" s="290"/>
      <c r="LH218" s="329"/>
      <c r="LI218" s="240"/>
      <c r="LJ218" s="540"/>
      <c r="LK218" s="291"/>
      <c r="LL218" s="290"/>
      <c r="LN218" s="329"/>
      <c r="LO218" s="240"/>
      <c r="LP218" s="540"/>
      <c r="LQ218" s="291"/>
      <c r="LR218" s="290"/>
      <c r="LT218" s="329"/>
      <c r="LU218" s="240"/>
      <c r="LV218" s="540"/>
      <c r="LW218" s="291"/>
      <c r="LX218" s="290"/>
      <c r="LZ218" s="329"/>
      <c r="MA218" s="240"/>
      <c r="MB218" s="540"/>
      <c r="MC218" s="291"/>
      <c r="MD218" s="290"/>
      <c r="MF218" s="329"/>
      <c r="MG218" s="240"/>
      <c r="MH218" s="540"/>
      <c r="MI218" s="291"/>
      <c r="MJ218" s="290"/>
      <c r="ML218" s="329"/>
      <c r="MM218" s="240"/>
      <c r="MN218" s="540"/>
      <c r="MO218" s="291"/>
      <c r="MP218" s="290"/>
      <c r="MR218" s="329"/>
      <c r="MS218" s="240"/>
      <c r="MT218" s="540"/>
      <c r="MU218" s="291"/>
      <c r="MV218" s="290"/>
      <c r="MX218" s="329"/>
      <c r="MY218" s="240"/>
      <c r="MZ218" s="540"/>
      <c r="NA218" s="291"/>
      <c r="NB218" s="290"/>
      <c r="ND218" s="329"/>
      <c r="NE218" s="240"/>
      <c r="NF218" s="540"/>
      <c r="NG218" s="291"/>
      <c r="NH218" s="290"/>
      <c r="NJ218" s="329"/>
      <c r="NK218" s="240"/>
      <c r="NL218" s="540"/>
      <c r="NM218" s="291"/>
      <c r="NN218" s="290"/>
      <c r="NP218" s="329"/>
      <c r="NQ218" s="240"/>
      <c r="NR218" s="540"/>
      <c r="NS218" s="291"/>
      <c r="NT218" s="290"/>
      <c r="NV218" s="329"/>
      <c r="NW218" s="240"/>
      <c r="NX218" s="540"/>
      <c r="NY218" s="291"/>
      <c r="NZ218" s="290"/>
      <c r="OB218" s="329"/>
      <c r="OC218" s="240"/>
      <c r="OD218" s="540"/>
      <c r="OE218" s="291"/>
      <c r="OF218" s="290"/>
      <c r="OH218" s="329"/>
      <c r="OI218" s="240"/>
      <c r="OJ218" s="540"/>
      <c r="OK218" s="291"/>
      <c r="OL218" s="290"/>
      <c r="ON218" s="329"/>
      <c r="OO218" s="240"/>
      <c r="OP218" s="540"/>
      <c r="OQ218" s="291"/>
      <c r="OR218" s="290"/>
      <c r="OT218" s="329"/>
      <c r="OU218" s="240"/>
      <c r="OV218" s="540"/>
      <c r="OW218" s="291"/>
      <c r="OX218" s="290"/>
      <c r="OZ218" s="329"/>
      <c r="PA218" s="240"/>
      <c r="PB218" s="540"/>
      <c r="PC218" s="291"/>
      <c r="PD218" s="290"/>
      <c r="PF218" s="329"/>
      <c r="PG218" s="240"/>
      <c r="PH218" s="540"/>
      <c r="PI218" s="291"/>
      <c r="PJ218" s="290"/>
      <c r="PL218" s="329"/>
      <c r="PM218" s="240"/>
      <c r="PN218" s="540"/>
      <c r="PO218" s="291"/>
      <c r="PP218" s="290"/>
      <c r="PR218" s="329"/>
      <c r="PS218" s="240"/>
      <c r="PT218" s="540"/>
      <c r="PU218" s="291"/>
      <c r="PV218" s="290"/>
      <c r="PX218" s="329"/>
      <c r="PY218" s="240"/>
      <c r="PZ218" s="540"/>
      <c r="QA218" s="291"/>
      <c r="QB218" s="290"/>
      <c r="QD218" s="329"/>
      <c r="QE218" s="240"/>
      <c r="QF218" s="540"/>
      <c r="QG218" s="291"/>
      <c r="QH218" s="290"/>
      <c r="QJ218" s="329"/>
      <c r="QK218" s="240"/>
      <c r="QL218" s="540"/>
      <c r="QM218" s="291"/>
      <c r="QN218" s="290"/>
      <c r="QP218" s="329"/>
      <c r="QQ218" s="240"/>
      <c r="QR218" s="540"/>
      <c r="QS218" s="291"/>
      <c r="QT218" s="290"/>
      <c r="QV218" s="329"/>
      <c r="QW218" s="240"/>
      <c r="QX218" s="540"/>
      <c r="QY218" s="291"/>
      <c r="QZ218" s="290"/>
      <c r="RB218" s="329"/>
      <c r="RC218" s="240"/>
      <c r="RD218" s="540"/>
      <c r="RE218" s="291"/>
      <c r="RF218" s="290"/>
      <c r="RH218" s="329"/>
      <c r="RI218" s="240"/>
      <c r="RJ218" s="540"/>
      <c r="RK218" s="291"/>
      <c r="RL218" s="290"/>
      <c r="RN218" s="329"/>
      <c r="RO218" s="240"/>
      <c r="RP218" s="540"/>
      <c r="RQ218" s="291"/>
      <c r="RR218" s="290"/>
      <c r="RT218" s="329"/>
      <c r="RU218" s="240"/>
      <c r="RV218" s="540"/>
      <c r="RW218" s="291"/>
      <c r="RX218" s="290"/>
      <c r="RZ218" s="329"/>
      <c r="SA218" s="240"/>
      <c r="SB218" s="540"/>
      <c r="SC218" s="291"/>
      <c r="SD218" s="290"/>
      <c r="SF218" s="329"/>
      <c r="SG218" s="240"/>
      <c r="SH218" s="540"/>
      <c r="SI218" s="291"/>
      <c r="SJ218" s="290"/>
      <c r="SL218" s="329"/>
      <c r="SM218" s="240"/>
      <c r="SN218" s="540"/>
      <c r="SO218" s="291"/>
      <c r="SP218" s="290"/>
      <c r="SR218" s="329"/>
      <c r="SS218" s="240"/>
      <c r="ST218" s="540"/>
      <c r="SU218" s="291"/>
      <c r="SV218" s="290"/>
      <c r="SX218" s="329"/>
      <c r="SY218" s="240"/>
      <c r="SZ218" s="540"/>
      <c r="TA218" s="291"/>
      <c r="TB218" s="290"/>
      <c r="TD218" s="329"/>
      <c r="TE218" s="240"/>
      <c r="TF218" s="540"/>
      <c r="TG218" s="291"/>
      <c r="TH218" s="290"/>
      <c r="TJ218" s="329"/>
      <c r="TK218" s="240"/>
      <c r="TL218" s="540"/>
      <c r="TM218" s="291"/>
      <c r="TN218" s="290"/>
      <c r="TP218" s="329"/>
      <c r="TQ218" s="240"/>
      <c r="TR218" s="540"/>
      <c r="TS218" s="291"/>
      <c r="TT218" s="290"/>
      <c r="TV218" s="329"/>
      <c r="TW218" s="240"/>
      <c r="TX218" s="540"/>
      <c r="TY218" s="291"/>
      <c r="TZ218" s="290"/>
      <c r="UB218" s="329"/>
      <c r="UC218" s="240"/>
      <c r="UD218" s="540"/>
      <c r="UE218" s="291"/>
      <c r="UF218" s="290"/>
      <c r="UH218" s="329"/>
      <c r="UI218" s="240"/>
      <c r="UJ218" s="540"/>
      <c r="UK218" s="291"/>
      <c r="UL218" s="290"/>
      <c r="UN218" s="329"/>
      <c r="UO218" s="240"/>
      <c r="UP218" s="540"/>
      <c r="UQ218" s="291"/>
      <c r="UR218" s="290"/>
      <c r="UT218" s="329"/>
      <c r="UU218" s="240"/>
      <c r="UV218" s="540"/>
      <c r="UW218" s="291"/>
      <c r="UX218" s="290"/>
      <c r="UZ218" s="329"/>
      <c r="VA218" s="240"/>
      <c r="VB218" s="540"/>
      <c r="VC218" s="291"/>
      <c r="VD218" s="290"/>
      <c r="VF218" s="329"/>
      <c r="VG218" s="240"/>
      <c r="VH218" s="540"/>
      <c r="VI218" s="291"/>
      <c r="VJ218" s="290"/>
      <c r="VL218" s="329"/>
      <c r="VM218" s="240"/>
      <c r="VN218" s="540"/>
      <c r="VO218" s="291"/>
      <c r="VP218" s="290"/>
      <c r="VR218" s="329"/>
      <c r="VS218" s="240"/>
      <c r="VT218" s="540"/>
      <c r="VU218" s="291"/>
      <c r="VV218" s="290"/>
      <c r="VX218" s="329"/>
      <c r="VY218" s="240"/>
      <c r="VZ218" s="540"/>
      <c r="WA218" s="291"/>
      <c r="WB218" s="290"/>
      <c r="WD218" s="329"/>
      <c r="WE218" s="240"/>
      <c r="WF218" s="540"/>
      <c r="WG218" s="291"/>
      <c r="WH218" s="290"/>
      <c r="WJ218" s="329"/>
      <c r="WK218" s="240"/>
      <c r="WL218" s="540"/>
      <c r="WM218" s="291"/>
      <c r="WN218" s="290"/>
      <c r="WP218" s="329"/>
      <c r="WQ218" s="240"/>
      <c r="WR218" s="540"/>
      <c r="WS218" s="291"/>
      <c r="WT218" s="290"/>
      <c r="WV218" s="329"/>
      <c r="WW218" s="240"/>
      <c r="WX218" s="540"/>
      <c r="WY218" s="291"/>
      <c r="WZ218" s="290"/>
      <c r="XB218" s="329"/>
      <c r="XC218" s="240"/>
      <c r="XD218" s="540"/>
      <c r="XE218" s="291"/>
      <c r="XF218" s="290"/>
      <c r="XH218" s="329"/>
      <c r="XI218" s="240"/>
      <c r="XJ218" s="540"/>
      <c r="XK218" s="291"/>
      <c r="XL218" s="290"/>
      <c r="XN218" s="329"/>
      <c r="XO218" s="240"/>
      <c r="XP218" s="540"/>
      <c r="XQ218" s="291"/>
      <c r="XR218" s="290"/>
      <c r="XT218" s="329"/>
      <c r="XU218" s="240"/>
      <c r="XV218" s="540"/>
      <c r="XW218" s="291"/>
      <c r="XX218" s="290"/>
      <c r="XZ218" s="329"/>
      <c r="YA218" s="240"/>
      <c r="YB218" s="540"/>
      <c r="YC218" s="291"/>
      <c r="YD218" s="290"/>
      <c r="YF218" s="329"/>
      <c r="YG218" s="240"/>
      <c r="YH218" s="540"/>
      <c r="YI218" s="291"/>
      <c r="YJ218" s="290"/>
      <c r="YL218" s="329"/>
      <c r="YM218" s="240"/>
      <c r="YN218" s="540"/>
      <c r="YO218" s="291"/>
      <c r="YP218" s="290"/>
      <c r="YR218" s="329"/>
      <c r="YS218" s="240"/>
      <c r="YT218" s="540"/>
      <c r="YU218" s="291"/>
      <c r="YV218" s="290"/>
      <c r="YX218" s="329"/>
      <c r="YY218" s="240"/>
      <c r="YZ218" s="540"/>
      <c r="ZA218" s="291"/>
      <c r="ZB218" s="290"/>
      <c r="ZD218" s="329"/>
      <c r="ZE218" s="240"/>
      <c r="ZF218" s="540"/>
      <c r="ZG218" s="291"/>
      <c r="ZH218" s="290"/>
      <c r="ZJ218" s="329"/>
      <c r="ZK218" s="240"/>
      <c r="ZL218" s="540"/>
      <c r="ZM218" s="291"/>
      <c r="ZN218" s="290"/>
      <c r="ZP218" s="329"/>
      <c r="ZQ218" s="240"/>
      <c r="ZR218" s="540"/>
      <c r="ZS218" s="291"/>
      <c r="ZT218" s="290"/>
      <c r="ZV218" s="329"/>
      <c r="ZW218" s="240"/>
      <c r="ZX218" s="540"/>
      <c r="ZY218" s="291"/>
      <c r="ZZ218" s="290"/>
      <c r="AAB218" s="329"/>
      <c r="AAC218" s="240"/>
      <c r="AAD218" s="540"/>
      <c r="AAE218" s="291"/>
      <c r="AAF218" s="290"/>
      <c r="AAH218" s="329"/>
      <c r="AAI218" s="240"/>
      <c r="AAJ218" s="540"/>
      <c r="AAK218" s="291"/>
      <c r="AAL218" s="290"/>
      <c r="AAN218" s="329"/>
      <c r="AAO218" s="240"/>
      <c r="AAP218" s="540"/>
      <c r="AAQ218" s="291"/>
      <c r="AAR218" s="290"/>
      <c r="AAT218" s="329"/>
      <c r="AAU218" s="240"/>
      <c r="AAV218" s="540"/>
      <c r="AAW218" s="291"/>
      <c r="AAX218" s="290"/>
      <c r="AAZ218" s="329"/>
      <c r="ABA218" s="240"/>
      <c r="ABB218" s="540"/>
      <c r="ABC218" s="291"/>
      <c r="ABD218" s="290"/>
      <c r="ABF218" s="329"/>
      <c r="ABG218" s="240"/>
      <c r="ABH218" s="540"/>
      <c r="ABI218" s="291"/>
      <c r="ABJ218" s="290"/>
      <c r="ABL218" s="329"/>
      <c r="ABM218" s="240"/>
      <c r="ABN218" s="540"/>
      <c r="ABO218" s="291"/>
      <c r="ABP218" s="290"/>
      <c r="ABR218" s="329"/>
      <c r="ABS218" s="240"/>
      <c r="ABT218" s="540"/>
      <c r="ABU218" s="291"/>
      <c r="ABV218" s="290"/>
      <c r="ABX218" s="329"/>
      <c r="ABY218" s="240"/>
      <c r="ABZ218" s="540"/>
      <c r="ACA218" s="291"/>
      <c r="ACB218" s="290"/>
      <c r="ACD218" s="329"/>
      <c r="ACE218" s="240"/>
      <c r="ACF218" s="540"/>
      <c r="ACG218" s="291"/>
      <c r="ACH218" s="290"/>
      <c r="ACJ218" s="329"/>
      <c r="ACK218" s="240"/>
      <c r="ACL218" s="540"/>
      <c r="ACM218" s="291"/>
      <c r="ACN218" s="290"/>
      <c r="ACP218" s="329"/>
      <c r="ACQ218" s="240"/>
      <c r="ACR218" s="540"/>
      <c r="ACS218" s="291"/>
      <c r="ACT218" s="290"/>
      <c r="ACV218" s="329"/>
      <c r="ACW218" s="240"/>
      <c r="ACX218" s="540"/>
      <c r="ACY218" s="291"/>
      <c r="ACZ218" s="290"/>
      <c r="ADB218" s="329"/>
      <c r="ADC218" s="240"/>
      <c r="ADD218" s="540"/>
      <c r="ADE218" s="291"/>
      <c r="ADF218" s="290"/>
      <c r="ADH218" s="329"/>
      <c r="ADI218" s="240"/>
      <c r="ADJ218" s="540"/>
      <c r="ADK218" s="291"/>
      <c r="ADL218" s="290"/>
      <c r="ADN218" s="329"/>
      <c r="ADO218" s="240"/>
      <c r="ADP218" s="540"/>
      <c r="ADQ218" s="291"/>
      <c r="ADR218" s="290"/>
      <c r="ADT218" s="329"/>
      <c r="ADU218" s="240"/>
      <c r="ADV218" s="540"/>
      <c r="ADW218" s="291"/>
      <c r="ADX218" s="290"/>
      <c r="ADZ218" s="329"/>
      <c r="AEA218" s="240"/>
      <c r="AEB218" s="540"/>
      <c r="AEC218" s="291"/>
      <c r="AED218" s="290"/>
      <c r="AEF218" s="329"/>
      <c r="AEG218" s="240"/>
      <c r="AEH218" s="540"/>
      <c r="AEI218" s="291"/>
      <c r="AEJ218" s="290"/>
      <c r="AEL218" s="329"/>
      <c r="AEM218" s="240"/>
      <c r="AEN218" s="540"/>
      <c r="AEO218" s="291"/>
      <c r="AEP218" s="290"/>
      <c r="AER218" s="329"/>
      <c r="AES218" s="240"/>
      <c r="AET218" s="540"/>
      <c r="AEU218" s="291"/>
      <c r="AEV218" s="290"/>
      <c r="AEX218" s="329"/>
      <c r="AEY218" s="240"/>
      <c r="AEZ218" s="540"/>
      <c r="AFA218" s="291"/>
      <c r="AFB218" s="290"/>
      <c r="AFD218" s="329"/>
      <c r="AFE218" s="240"/>
      <c r="AFF218" s="540"/>
      <c r="AFG218" s="291"/>
      <c r="AFH218" s="290"/>
      <c r="AFJ218" s="329"/>
      <c r="AFK218" s="240"/>
      <c r="AFL218" s="540"/>
      <c r="AFM218" s="291"/>
      <c r="AFN218" s="290"/>
      <c r="AFP218" s="329"/>
      <c r="AFQ218" s="240"/>
      <c r="AFR218" s="540"/>
      <c r="AFS218" s="291"/>
      <c r="AFT218" s="290"/>
      <c r="AFV218" s="329"/>
      <c r="AFW218" s="240"/>
      <c r="AFX218" s="540"/>
      <c r="AFY218" s="291"/>
      <c r="AFZ218" s="290"/>
      <c r="AGB218" s="329"/>
      <c r="AGC218" s="240"/>
      <c r="AGD218" s="540"/>
      <c r="AGE218" s="291"/>
      <c r="AGF218" s="290"/>
      <c r="AGH218" s="329"/>
      <c r="AGI218" s="240"/>
      <c r="AGJ218" s="540"/>
      <c r="AGK218" s="291"/>
      <c r="AGL218" s="290"/>
      <c r="AGN218" s="329"/>
      <c r="AGO218" s="240"/>
      <c r="AGP218" s="540"/>
      <c r="AGQ218" s="291"/>
      <c r="AGR218" s="290"/>
      <c r="AGT218" s="329"/>
      <c r="AGU218" s="240"/>
      <c r="AGV218" s="540"/>
      <c r="AGW218" s="291"/>
      <c r="AGX218" s="290"/>
      <c r="AGZ218" s="329"/>
      <c r="AHA218" s="240"/>
      <c r="AHB218" s="540"/>
      <c r="AHC218" s="291"/>
      <c r="AHD218" s="290"/>
      <c r="AHF218" s="329"/>
      <c r="AHG218" s="240"/>
      <c r="AHH218" s="540"/>
      <c r="AHI218" s="291"/>
      <c r="AHJ218" s="290"/>
      <c r="AHL218" s="329"/>
      <c r="AHM218" s="240"/>
      <c r="AHN218" s="540"/>
      <c r="AHO218" s="291"/>
      <c r="AHP218" s="290"/>
      <c r="AHR218" s="329"/>
      <c r="AHS218" s="240"/>
      <c r="AHT218" s="540"/>
      <c r="AHU218" s="291"/>
      <c r="AHV218" s="290"/>
      <c r="AHX218" s="329"/>
      <c r="AHY218" s="240"/>
      <c r="AHZ218" s="540"/>
      <c r="AIA218" s="291"/>
      <c r="AIB218" s="290"/>
      <c r="AID218" s="329"/>
      <c r="AIE218" s="240"/>
      <c r="AIF218" s="540"/>
      <c r="AIG218" s="291"/>
      <c r="AIH218" s="290"/>
      <c r="AIJ218" s="329"/>
      <c r="AIK218" s="240"/>
      <c r="AIL218" s="540"/>
      <c r="AIM218" s="291"/>
      <c r="AIN218" s="290"/>
      <c r="AIP218" s="329"/>
      <c r="AIQ218" s="240"/>
      <c r="AIR218" s="540"/>
      <c r="AIS218" s="291"/>
      <c r="AIT218" s="290"/>
      <c r="AIV218" s="329"/>
      <c r="AIW218" s="240"/>
      <c r="AIX218" s="540"/>
      <c r="AIY218" s="291"/>
      <c r="AIZ218" s="290"/>
      <c r="AJB218" s="329"/>
      <c r="AJC218" s="240"/>
      <c r="AJD218" s="540"/>
      <c r="AJE218" s="291"/>
      <c r="AJF218" s="290"/>
      <c r="AJH218" s="329"/>
      <c r="AJI218" s="240"/>
      <c r="AJJ218" s="540"/>
      <c r="AJK218" s="291"/>
      <c r="AJL218" s="290"/>
      <c r="AJN218" s="329"/>
      <c r="AJO218" s="240"/>
      <c r="AJP218" s="540"/>
      <c r="AJQ218" s="291"/>
      <c r="AJR218" s="290"/>
      <c r="AJT218" s="329"/>
      <c r="AJU218" s="240"/>
      <c r="AJV218" s="540"/>
      <c r="AJW218" s="291"/>
      <c r="AJX218" s="290"/>
      <c r="AJZ218" s="329"/>
      <c r="AKA218" s="240"/>
      <c r="AKB218" s="540"/>
      <c r="AKC218" s="291"/>
      <c r="AKD218" s="290"/>
      <c r="AKF218" s="329"/>
      <c r="AKG218" s="240"/>
      <c r="AKH218" s="540"/>
      <c r="AKI218" s="291"/>
      <c r="AKJ218" s="290"/>
      <c r="AKL218" s="329"/>
      <c r="AKM218" s="240"/>
      <c r="AKN218" s="540"/>
      <c r="AKO218" s="291"/>
      <c r="AKP218" s="290"/>
      <c r="AKR218" s="329"/>
      <c r="AKS218" s="240"/>
      <c r="AKT218" s="540"/>
      <c r="AKU218" s="291"/>
      <c r="AKV218" s="290"/>
      <c r="AKX218" s="329"/>
      <c r="AKY218" s="240"/>
      <c r="AKZ218" s="540"/>
      <c r="ALA218" s="291"/>
      <c r="ALB218" s="290"/>
      <c r="ALD218" s="329"/>
      <c r="ALE218" s="240"/>
      <c r="ALF218" s="540"/>
      <c r="ALG218" s="291"/>
      <c r="ALH218" s="290"/>
      <c r="ALJ218" s="329"/>
      <c r="ALK218" s="240"/>
      <c r="ALL218" s="540"/>
      <c r="ALM218" s="291"/>
      <c r="ALN218" s="290"/>
      <c r="ALP218" s="329"/>
      <c r="ALQ218" s="240"/>
      <c r="ALR218" s="540"/>
      <c r="ALS218" s="291"/>
      <c r="ALT218" s="290"/>
      <c r="ALV218" s="329"/>
      <c r="ALW218" s="240"/>
      <c r="ALX218" s="540"/>
      <c r="ALY218" s="291"/>
      <c r="ALZ218" s="290"/>
      <c r="AMB218" s="329"/>
      <c r="AMC218" s="240"/>
      <c r="AMD218" s="540"/>
      <c r="AME218" s="291"/>
      <c r="AMF218" s="290"/>
      <c r="AMH218" s="329"/>
      <c r="AMI218" s="240"/>
      <c r="AMJ218" s="540"/>
      <c r="AMK218" s="291"/>
      <c r="AML218" s="290"/>
      <c r="AMN218" s="329"/>
      <c r="AMO218" s="240"/>
      <c r="AMP218" s="540"/>
      <c r="AMQ218" s="291"/>
      <c r="AMR218" s="290"/>
      <c r="AMT218" s="329"/>
      <c r="AMU218" s="240"/>
      <c r="AMV218" s="540"/>
      <c r="AMW218" s="291"/>
      <c r="AMX218" s="290"/>
      <c r="AMZ218" s="329"/>
      <c r="ANA218" s="240"/>
      <c r="ANB218" s="540"/>
      <c r="ANC218" s="291"/>
      <c r="AND218" s="290"/>
      <c r="ANF218" s="329"/>
      <c r="ANG218" s="240"/>
      <c r="ANH218" s="540"/>
      <c r="ANI218" s="291"/>
      <c r="ANJ218" s="290"/>
      <c r="ANL218" s="329"/>
      <c r="ANM218" s="240"/>
      <c r="ANN218" s="540"/>
      <c r="ANO218" s="291"/>
      <c r="ANP218" s="290"/>
      <c r="ANR218" s="329"/>
      <c r="ANS218" s="240"/>
      <c r="ANT218" s="540"/>
      <c r="ANU218" s="291"/>
      <c r="ANV218" s="290"/>
      <c r="ANX218" s="329"/>
      <c r="ANY218" s="240"/>
      <c r="ANZ218" s="540"/>
      <c r="AOA218" s="291"/>
      <c r="AOB218" s="290"/>
      <c r="AOD218" s="329"/>
      <c r="AOE218" s="240"/>
      <c r="AOF218" s="540"/>
      <c r="AOG218" s="291"/>
      <c r="AOH218" s="290"/>
      <c r="AOJ218" s="329"/>
      <c r="AOK218" s="240"/>
      <c r="AOL218" s="540"/>
      <c r="AOM218" s="291"/>
      <c r="AON218" s="290"/>
      <c r="AOP218" s="329"/>
      <c r="AOQ218" s="240"/>
      <c r="AOR218" s="540"/>
      <c r="AOS218" s="291"/>
      <c r="AOT218" s="290"/>
      <c r="AOV218" s="329"/>
      <c r="AOW218" s="240"/>
      <c r="AOX218" s="540"/>
      <c r="AOY218" s="291"/>
      <c r="AOZ218" s="290"/>
      <c r="APB218" s="329"/>
      <c r="APC218" s="240"/>
      <c r="APD218" s="540"/>
      <c r="APE218" s="291"/>
      <c r="APF218" s="290"/>
      <c r="APH218" s="329"/>
      <c r="API218" s="240"/>
      <c r="APJ218" s="540"/>
      <c r="APK218" s="291"/>
      <c r="APL218" s="290"/>
      <c r="APN218" s="329"/>
      <c r="APO218" s="240"/>
      <c r="APP218" s="540"/>
      <c r="APQ218" s="291"/>
      <c r="APR218" s="290"/>
      <c r="APT218" s="329"/>
      <c r="APU218" s="240"/>
      <c r="APV218" s="540"/>
      <c r="APW218" s="291"/>
      <c r="APX218" s="290"/>
      <c r="APZ218" s="329"/>
      <c r="AQA218" s="240"/>
      <c r="AQB218" s="540"/>
      <c r="AQC218" s="291"/>
      <c r="AQD218" s="290"/>
      <c r="AQF218" s="329"/>
      <c r="AQG218" s="240"/>
      <c r="AQH218" s="540"/>
      <c r="AQI218" s="291"/>
      <c r="AQJ218" s="290"/>
      <c r="AQL218" s="329"/>
      <c r="AQM218" s="240"/>
      <c r="AQN218" s="540"/>
      <c r="AQO218" s="291"/>
      <c r="AQP218" s="290"/>
      <c r="AQR218" s="329"/>
      <c r="AQS218" s="240"/>
      <c r="AQT218" s="540"/>
      <c r="AQU218" s="291"/>
      <c r="AQV218" s="290"/>
      <c r="AQX218" s="329"/>
      <c r="AQY218" s="240"/>
      <c r="AQZ218" s="540"/>
      <c r="ARA218" s="291"/>
      <c r="ARB218" s="290"/>
      <c r="ARD218" s="329"/>
      <c r="ARE218" s="240"/>
      <c r="ARF218" s="540"/>
      <c r="ARG218" s="291"/>
      <c r="ARH218" s="290"/>
      <c r="ARJ218" s="329"/>
      <c r="ARK218" s="240"/>
      <c r="ARL218" s="540"/>
      <c r="ARM218" s="291"/>
      <c r="ARN218" s="290"/>
      <c r="ARP218" s="329"/>
      <c r="ARQ218" s="240"/>
      <c r="ARR218" s="540"/>
      <c r="ARS218" s="291"/>
      <c r="ART218" s="290"/>
      <c r="ARV218" s="329"/>
      <c r="ARW218" s="240"/>
      <c r="ARX218" s="540"/>
      <c r="ARY218" s="291"/>
      <c r="ARZ218" s="290"/>
      <c r="ASB218" s="329"/>
      <c r="ASC218" s="240"/>
      <c r="ASD218" s="540"/>
      <c r="ASE218" s="291"/>
      <c r="ASF218" s="290"/>
      <c r="ASH218" s="329"/>
      <c r="ASI218" s="240"/>
      <c r="ASJ218" s="540"/>
      <c r="ASK218" s="291"/>
      <c r="ASL218" s="290"/>
      <c r="ASN218" s="329"/>
      <c r="ASO218" s="240"/>
      <c r="ASP218" s="540"/>
      <c r="ASQ218" s="291"/>
      <c r="ASR218" s="290"/>
      <c r="AST218" s="329"/>
      <c r="ASU218" s="240"/>
      <c r="ASV218" s="540"/>
      <c r="ASW218" s="291"/>
      <c r="ASX218" s="290"/>
      <c r="ASZ218" s="329"/>
      <c r="ATA218" s="240"/>
      <c r="ATB218" s="540"/>
      <c r="ATC218" s="291"/>
      <c r="ATD218" s="290"/>
      <c r="ATF218" s="329"/>
      <c r="ATG218" s="240"/>
      <c r="ATH218" s="540"/>
      <c r="ATI218" s="291"/>
      <c r="ATJ218" s="290"/>
      <c r="ATL218" s="329"/>
      <c r="ATM218" s="240"/>
      <c r="ATN218" s="540"/>
      <c r="ATO218" s="291"/>
      <c r="ATP218" s="290"/>
      <c r="ATR218" s="329"/>
      <c r="ATS218" s="240"/>
      <c r="ATT218" s="540"/>
      <c r="ATU218" s="291"/>
      <c r="ATV218" s="290"/>
      <c r="ATX218" s="329"/>
      <c r="ATY218" s="240"/>
      <c r="ATZ218" s="540"/>
      <c r="AUA218" s="291"/>
      <c r="AUB218" s="290"/>
      <c r="AUD218" s="329"/>
      <c r="AUE218" s="240"/>
      <c r="AUF218" s="540"/>
      <c r="AUG218" s="291"/>
      <c r="AUH218" s="290"/>
      <c r="AUJ218" s="329"/>
      <c r="AUK218" s="240"/>
      <c r="AUL218" s="540"/>
      <c r="AUM218" s="291"/>
      <c r="AUN218" s="290"/>
      <c r="AUP218" s="329"/>
      <c r="AUQ218" s="240"/>
      <c r="AUR218" s="540"/>
      <c r="AUS218" s="291"/>
      <c r="AUT218" s="290"/>
      <c r="AUV218" s="329"/>
      <c r="AUW218" s="240"/>
      <c r="AUX218" s="540"/>
      <c r="AUY218" s="291"/>
      <c r="AUZ218" s="290"/>
      <c r="AVB218" s="329"/>
      <c r="AVC218" s="240"/>
      <c r="AVD218" s="540"/>
      <c r="AVE218" s="291"/>
      <c r="AVF218" s="290"/>
      <c r="AVH218" s="329"/>
      <c r="AVI218" s="240"/>
      <c r="AVJ218" s="540"/>
      <c r="AVK218" s="291"/>
      <c r="AVL218" s="290"/>
      <c r="AVN218" s="329"/>
      <c r="AVO218" s="240"/>
      <c r="AVP218" s="540"/>
      <c r="AVQ218" s="291"/>
      <c r="AVR218" s="290"/>
      <c r="AVT218" s="329"/>
      <c r="AVU218" s="240"/>
      <c r="AVV218" s="540"/>
      <c r="AVW218" s="291"/>
      <c r="AVX218" s="290"/>
      <c r="AVZ218" s="329"/>
      <c r="AWA218" s="240"/>
      <c r="AWB218" s="540"/>
      <c r="AWC218" s="291"/>
      <c r="AWD218" s="290"/>
      <c r="AWF218" s="329"/>
      <c r="AWG218" s="240"/>
      <c r="AWH218" s="540"/>
      <c r="AWI218" s="291"/>
      <c r="AWJ218" s="290"/>
      <c r="AWL218" s="329"/>
      <c r="AWM218" s="240"/>
      <c r="AWN218" s="540"/>
      <c r="AWO218" s="291"/>
      <c r="AWP218" s="290"/>
      <c r="AWR218" s="329"/>
      <c r="AWS218" s="240"/>
      <c r="AWT218" s="540"/>
      <c r="AWU218" s="291"/>
      <c r="AWV218" s="290"/>
      <c r="AWX218" s="329"/>
      <c r="AWY218" s="240"/>
      <c r="AWZ218" s="540"/>
      <c r="AXA218" s="291"/>
      <c r="AXB218" s="290"/>
      <c r="AXD218" s="329"/>
      <c r="AXE218" s="240"/>
      <c r="AXF218" s="540"/>
      <c r="AXG218" s="291"/>
      <c r="AXH218" s="290"/>
      <c r="AXJ218" s="329"/>
      <c r="AXK218" s="240"/>
      <c r="AXL218" s="540"/>
      <c r="AXM218" s="291"/>
      <c r="AXN218" s="290"/>
      <c r="AXP218" s="329"/>
      <c r="AXQ218" s="240"/>
      <c r="AXR218" s="540"/>
      <c r="AXS218" s="291"/>
      <c r="AXT218" s="290"/>
      <c r="AXV218" s="329"/>
      <c r="AXW218" s="240"/>
      <c r="AXX218" s="540"/>
      <c r="AXY218" s="291"/>
      <c r="AXZ218" s="290"/>
      <c r="AYB218" s="329"/>
      <c r="AYC218" s="240"/>
      <c r="AYD218" s="540"/>
      <c r="AYE218" s="291"/>
      <c r="AYF218" s="290"/>
      <c r="AYH218" s="329"/>
      <c r="AYI218" s="240"/>
      <c r="AYJ218" s="540"/>
      <c r="AYK218" s="291"/>
      <c r="AYL218" s="290"/>
      <c r="AYN218" s="329"/>
      <c r="AYO218" s="240"/>
      <c r="AYP218" s="540"/>
      <c r="AYQ218" s="291"/>
      <c r="AYR218" s="290"/>
      <c r="AYT218" s="329"/>
      <c r="AYU218" s="240"/>
      <c r="AYV218" s="540"/>
      <c r="AYW218" s="291"/>
      <c r="AYX218" s="290"/>
      <c r="AYZ218" s="329"/>
      <c r="AZA218" s="240"/>
      <c r="AZB218" s="540"/>
      <c r="AZC218" s="291"/>
      <c r="AZD218" s="290"/>
      <c r="AZF218" s="329"/>
      <c r="AZG218" s="240"/>
      <c r="AZH218" s="540"/>
      <c r="AZI218" s="291"/>
      <c r="AZJ218" s="290"/>
      <c r="AZL218" s="329"/>
      <c r="AZM218" s="240"/>
      <c r="AZN218" s="540"/>
      <c r="AZO218" s="291"/>
      <c r="AZP218" s="290"/>
      <c r="AZR218" s="329"/>
      <c r="AZS218" s="240"/>
      <c r="AZT218" s="540"/>
      <c r="AZU218" s="291"/>
      <c r="AZV218" s="290"/>
      <c r="AZX218" s="329"/>
      <c r="AZY218" s="240"/>
      <c r="AZZ218" s="540"/>
      <c r="BAA218" s="291"/>
      <c r="BAB218" s="290"/>
      <c r="BAD218" s="329"/>
      <c r="BAE218" s="240"/>
      <c r="BAF218" s="540"/>
      <c r="BAG218" s="291"/>
      <c r="BAH218" s="290"/>
      <c r="BAJ218" s="329"/>
      <c r="BAK218" s="240"/>
      <c r="BAL218" s="540"/>
      <c r="BAM218" s="291"/>
      <c r="BAN218" s="290"/>
      <c r="BAP218" s="329"/>
      <c r="BAQ218" s="240"/>
      <c r="BAR218" s="540"/>
      <c r="BAS218" s="291"/>
      <c r="BAT218" s="290"/>
      <c r="BAV218" s="329"/>
      <c r="BAW218" s="240"/>
      <c r="BAX218" s="540"/>
      <c r="BAY218" s="291"/>
      <c r="BAZ218" s="290"/>
      <c r="BBB218" s="329"/>
      <c r="BBC218" s="240"/>
      <c r="BBD218" s="540"/>
      <c r="BBE218" s="291"/>
      <c r="BBF218" s="290"/>
      <c r="BBH218" s="329"/>
      <c r="BBI218" s="240"/>
      <c r="BBJ218" s="540"/>
      <c r="BBK218" s="291"/>
      <c r="BBL218" s="290"/>
      <c r="BBN218" s="329"/>
      <c r="BBO218" s="240"/>
      <c r="BBP218" s="540"/>
      <c r="BBQ218" s="291"/>
      <c r="BBR218" s="290"/>
      <c r="BBT218" s="329"/>
      <c r="BBU218" s="240"/>
      <c r="BBV218" s="540"/>
      <c r="BBW218" s="291"/>
      <c r="BBX218" s="290"/>
      <c r="BBZ218" s="329"/>
      <c r="BCA218" s="240"/>
      <c r="BCB218" s="540"/>
      <c r="BCC218" s="291"/>
      <c r="BCD218" s="290"/>
      <c r="BCF218" s="329"/>
      <c r="BCG218" s="240"/>
      <c r="BCH218" s="540"/>
      <c r="BCI218" s="291"/>
      <c r="BCJ218" s="290"/>
      <c r="BCL218" s="329"/>
      <c r="BCM218" s="240"/>
      <c r="BCN218" s="540"/>
      <c r="BCO218" s="291"/>
      <c r="BCP218" s="290"/>
      <c r="BCR218" s="329"/>
      <c r="BCS218" s="240"/>
      <c r="BCT218" s="540"/>
      <c r="BCU218" s="291"/>
      <c r="BCV218" s="290"/>
      <c r="BCX218" s="329"/>
      <c r="BCY218" s="240"/>
      <c r="BCZ218" s="540"/>
      <c r="BDA218" s="291"/>
      <c r="BDB218" s="290"/>
      <c r="BDD218" s="329"/>
      <c r="BDE218" s="240"/>
      <c r="BDF218" s="540"/>
      <c r="BDG218" s="291"/>
      <c r="BDH218" s="290"/>
      <c r="BDJ218" s="329"/>
      <c r="BDK218" s="240"/>
      <c r="BDL218" s="540"/>
      <c r="BDM218" s="291"/>
      <c r="BDN218" s="290"/>
      <c r="BDP218" s="329"/>
      <c r="BDQ218" s="240"/>
      <c r="BDR218" s="540"/>
      <c r="BDS218" s="291"/>
      <c r="BDT218" s="290"/>
      <c r="BDV218" s="329"/>
      <c r="BDW218" s="240"/>
      <c r="BDX218" s="540"/>
      <c r="BDY218" s="291"/>
      <c r="BDZ218" s="290"/>
      <c r="BEB218" s="329"/>
      <c r="BEC218" s="240"/>
      <c r="BED218" s="540"/>
      <c r="BEE218" s="291"/>
      <c r="BEF218" s="290"/>
      <c r="BEH218" s="329"/>
      <c r="BEI218" s="240"/>
      <c r="BEJ218" s="540"/>
      <c r="BEK218" s="291"/>
      <c r="BEL218" s="290"/>
      <c r="BEN218" s="329"/>
      <c r="BEO218" s="240"/>
      <c r="BEP218" s="540"/>
      <c r="BEQ218" s="291"/>
      <c r="BER218" s="290"/>
      <c r="BET218" s="329"/>
      <c r="BEU218" s="240"/>
      <c r="BEV218" s="540"/>
      <c r="BEW218" s="291"/>
      <c r="BEX218" s="290"/>
      <c r="BEZ218" s="329"/>
      <c r="BFA218" s="240"/>
      <c r="BFB218" s="540"/>
      <c r="BFC218" s="291"/>
      <c r="BFD218" s="290"/>
      <c r="BFF218" s="329"/>
      <c r="BFG218" s="240"/>
      <c r="BFH218" s="540"/>
      <c r="BFI218" s="291"/>
      <c r="BFJ218" s="290"/>
      <c r="BFL218" s="329"/>
      <c r="BFM218" s="240"/>
      <c r="BFN218" s="540"/>
      <c r="BFO218" s="291"/>
      <c r="BFP218" s="290"/>
      <c r="BFR218" s="329"/>
      <c r="BFS218" s="240"/>
      <c r="BFT218" s="540"/>
      <c r="BFU218" s="291"/>
      <c r="BFV218" s="290"/>
      <c r="BFX218" s="329"/>
      <c r="BFY218" s="240"/>
      <c r="BFZ218" s="540"/>
      <c r="BGA218" s="291"/>
      <c r="BGB218" s="290"/>
      <c r="BGD218" s="329"/>
      <c r="BGE218" s="240"/>
      <c r="BGF218" s="540"/>
      <c r="BGG218" s="291"/>
      <c r="BGH218" s="290"/>
      <c r="BGJ218" s="329"/>
      <c r="BGK218" s="240"/>
      <c r="BGL218" s="540"/>
      <c r="BGM218" s="291"/>
      <c r="BGN218" s="290"/>
      <c r="BGP218" s="329"/>
      <c r="BGQ218" s="240"/>
      <c r="BGR218" s="540"/>
      <c r="BGS218" s="291"/>
      <c r="BGT218" s="290"/>
      <c r="BGV218" s="329"/>
      <c r="BGW218" s="240"/>
      <c r="BGX218" s="540"/>
      <c r="BGY218" s="291"/>
      <c r="BGZ218" s="290"/>
      <c r="BHB218" s="329"/>
      <c r="BHC218" s="240"/>
      <c r="BHD218" s="540"/>
      <c r="BHE218" s="291"/>
      <c r="BHF218" s="290"/>
      <c r="BHH218" s="329"/>
      <c r="BHI218" s="240"/>
      <c r="BHJ218" s="540"/>
      <c r="BHK218" s="291"/>
      <c r="BHL218" s="290"/>
      <c r="BHN218" s="329"/>
      <c r="BHO218" s="240"/>
      <c r="BHP218" s="540"/>
      <c r="BHQ218" s="291"/>
      <c r="BHR218" s="290"/>
      <c r="BHT218" s="329"/>
      <c r="BHU218" s="240"/>
      <c r="BHV218" s="540"/>
      <c r="BHW218" s="291"/>
      <c r="BHX218" s="290"/>
      <c r="BHZ218" s="329"/>
      <c r="BIA218" s="240"/>
      <c r="BIB218" s="540"/>
      <c r="BIC218" s="291"/>
      <c r="BID218" s="290"/>
      <c r="BIF218" s="329"/>
      <c r="BIG218" s="240"/>
      <c r="BIH218" s="540"/>
      <c r="BII218" s="291"/>
      <c r="BIJ218" s="290"/>
      <c r="BIL218" s="329"/>
      <c r="BIM218" s="240"/>
      <c r="BIN218" s="540"/>
      <c r="BIO218" s="291"/>
      <c r="BIP218" s="290"/>
      <c r="BIR218" s="329"/>
      <c r="BIS218" s="240"/>
      <c r="BIT218" s="540"/>
      <c r="BIU218" s="291"/>
      <c r="BIV218" s="290"/>
      <c r="BIX218" s="329"/>
      <c r="BIY218" s="240"/>
      <c r="BIZ218" s="540"/>
      <c r="BJA218" s="291"/>
      <c r="BJB218" s="290"/>
      <c r="BJD218" s="329"/>
      <c r="BJE218" s="240"/>
      <c r="BJF218" s="540"/>
      <c r="BJG218" s="291"/>
      <c r="BJH218" s="290"/>
      <c r="BJJ218" s="329"/>
      <c r="BJK218" s="240"/>
      <c r="BJL218" s="540"/>
      <c r="BJM218" s="291"/>
      <c r="BJN218" s="290"/>
      <c r="BJP218" s="329"/>
      <c r="BJQ218" s="240"/>
      <c r="BJR218" s="540"/>
      <c r="BJS218" s="291"/>
      <c r="BJT218" s="290"/>
      <c r="BJV218" s="329"/>
      <c r="BJW218" s="240"/>
      <c r="BJX218" s="540"/>
      <c r="BJY218" s="291"/>
      <c r="BJZ218" s="290"/>
      <c r="BKB218" s="329"/>
      <c r="BKC218" s="240"/>
      <c r="BKD218" s="540"/>
      <c r="BKE218" s="291"/>
      <c r="BKF218" s="290"/>
      <c r="BKH218" s="329"/>
      <c r="BKI218" s="240"/>
      <c r="BKJ218" s="540"/>
      <c r="BKK218" s="291"/>
      <c r="BKL218" s="290"/>
      <c r="BKN218" s="329"/>
      <c r="BKO218" s="240"/>
      <c r="BKP218" s="540"/>
      <c r="BKQ218" s="291"/>
      <c r="BKR218" s="290"/>
      <c r="BKT218" s="329"/>
      <c r="BKU218" s="240"/>
      <c r="BKV218" s="540"/>
      <c r="BKW218" s="291"/>
      <c r="BKX218" s="290"/>
      <c r="BKZ218" s="329"/>
      <c r="BLA218" s="240"/>
      <c r="BLB218" s="540"/>
      <c r="BLC218" s="291"/>
      <c r="BLD218" s="290"/>
      <c r="BLF218" s="329"/>
      <c r="BLG218" s="240"/>
      <c r="BLH218" s="540"/>
      <c r="BLI218" s="291"/>
      <c r="BLJ218" s="290"/>
      <c r="BLL218" s="329"/>
      <c r="BLM218" s="240"/>
      <c r="BLN218" s="540"/>
      <c r="BLO218" s="291"/>
      <c r="BLP218" s="290"/>
      <c r="BLR218" s="329"/>
      <c r="BLS218" s="240"/>
      <c r="BLT218" s="540"/>
      <c r="BLU218" s="291"/>
      <c r="BLV218" s="290"/>
      <c r="BLX218" s="329"/>
      <c r="BLY218" s="240"/>
      <c r="BLZ218" s="540"/>
      <c r="BMA218" s="291"/>
      <c r="BMB218" s="290"/>
      <c r="BMD218" s="329"/>
      <c r="BME218" s="240"/>
      <c r="BMF218" s="540"/>
      <c r="BMG218" s="291"/>
      <c r="BMH218" s="290"/>
      <c r="BMJ218" s="329"/>
      <c r="BMK218" s="240"/>
      <c r="BML218" s="540"/>
      <c r="BMM218" s="291"/>
      <c r="BMN218" s="290"/>
      <c r="BMP218" s="329"/>
      <c r="BMQ218" s="240"/>
      <c r="BMR218" s="540"/>
      <c r="BMS218" s="291"/>
      <c r="BMT218" s="290"/>
      <c r="BMV218" s="329"/>
      <c r="BMW218" s="240"/>
      <c r="BMX218" s="540"/>
      <c r="BMY218" s="291"/>
      <c r="BMZ218" s="290"/>
      <c r="BNB218" s="329"/>
      <c r="BNC218" s="240"/>
      <c r="BND218" s="540"/>
      <c r="BNE218" s="291"/>
      <c r="BNF218" s="290"/>
      <c r="BNH218" s="329"/>
      <c r="BNI218" s="240"/>
      <c r="BNJ218" s="540"/>
      <c r="BNK218" s="291"/>
      <c r="BNL218" s="290"/>
      <c r="BNN218" s="329"/>
      <c r="BNO218" s="240"/>
      <c r="BNP218" s="540"/>
      <c r="BNQ218" s="291"/>
      <c r="BNR218" s="290"/>
      <c r="BNT218" s="329"/>
      <c r="BNU218" s="240"/>
      <c r="BNV218" s="540"/>
      <c r="BNW218" s="291"/>
      <c r="BNX218" s="290"/>
      <c r="BNZ218" s="329"/>
      <c r="BOA218" s="240"/>
      <c r="BOB218" s="540"/>
      <c r="BOC218" s="291"/>
      <c r="BOD218" s="290"/>
      <c r="BOF218" s="329"/>
      <c r="BOG218" s="240"/>
      <c r="BOH218" s="540"/>
      <c r="BOI218" s="291"/>
      <c r="BOJ218" s="290"/>
      <c r="BOL218" s="329"/>
      <c r="BOM218" s="240"/>
      <c r="BON218" s="540"/>
      <c r="BOO218" s="291"/>
      <c r="BOP218" s="290"/>
      <c r="BOR218" s="329"/>
      <c r="BOS218" s="240"/>
      <c r="BOT218" s="540"/>
      <c r="BOU218" s="291"/>
      <c r="BOV218" s="290"/>
      <c r="BOX218" s="329"/>
      <c r="BOY218" s="240"/>
      <c r="BOZ218" s="540"/>
      <c r="BPA218" s="291"/>
      <c r="BPB218" s="290"/>
      <c r="BPD218" s="329"/>
      <c r="BPE218" s="240"/>
      <c r="BPF218" s="540"/>
      <c r="BPG218" s="291"/>
      <c r="BPH218" s="290"/>
      <c r="BPJ218" s="329"/>
      <c r="BPK218" s="240"/>
      <c r="BPL218" s="540"/>
      <c r="BPM218" s="291"/>
      <c r="BPN218" s="290"/>
      <c r="BPP218" s="329"/>
      <c r="BPQ218" s="240"/>
      <c r="BPR218" s="540"/>
      <c r="BPS218" s="291"/>
      <c r="BPT218" s="290"/>
      <c r="BPV218" s="329"/>
      <c r="BPW218" s="240"/>
      <c r="BPX218" s="540"/>
      <c r="BPY218" s="291"/>
      <c r="BPZ218" s="290"/>
      <c r="BQB218" s="329"/>
      <c r="BQC218" s="240"/>
      <c r="BQD218" s="540"/>
      <c r="BQE218" s="291"/>
      <c r="BQF218" s="290"/>
      <c r="BQH218" s="329"/>
      <c r="BQI218" s="240"/>
      <c r="BQJ218" s="540"/>
      <c r="BQK218" s="291"/>
      <c r="BQL218" s="290"/>
      <c r="BQN218" s="329"/>
      <c r="BQO218" s="240"/>
      <c r="BQP218" s="540"/>
      <c r="BQQ218" s="291"/>
      <c r="BQR218" s="290"/>
      <c r="BQT218" s="329"/>
      <c r="BQU218" s="240"/>
      <c r="BQV218" s="540"/>
      <c r="BQW218" s="291"/>
      <c r="BQX218" s="290"/>
      <c r="BQZ218" s="329"/>
      <c r="BRA218" s="240"/>
      <c r="BRB218" s="540"/>
      <c r="BRC218" s="291"/>
      <c r="BRD218" s="290"/>
      <c r="BRF218" s="329"/>
      <c r="BRG218" s="240"/>
      <c r="BRH218" s="540"/>
      <c r="BRI218" s="291"/>
      <c r="BRJ218" s="290"/>
      <c r="BRL218" s="329"/>
      <c r="BRM218" s="240"/>
      <c r="BRN218" s="540"/>
      <c r="BRO218" s="291"/>
      <c r="BRP218" s="290"/>
      <c r="BRR218" s="329"/>
      <c r="BRS218" s="240"/>
      <c r="BRT218" s="540"/>
      <c r="BRU218" s="291"/>
      <c r="BRV218" s="290"/>
      <c r="BRX218" s="329"/>
      <c r="BRY218" s="240"/>
      <c r="BRZ218" s="540"/>
      <c r="BSA218" s="291"/>
      <c r="BSB218" s="290"/>
      <c r="BSD218" s="329"/>
      <c r="BSE218" s="240"/>
      <c r="BSF218" s="540"/>
      <c r="BSG218" s="291"/>
      <c r="BSH218" s="290"/>
      <c r="BSJ218" s="329"/>
      <c r="BSK218" s="240"/>
      <c r="BSL218" s="540"/>
      <c r="BSM218" s="291"/>
      <c r="BSN218" s="290"/>
      <c r="BSP218" s="329"/>
      <c r="BSQ218" s="240"/>
      <c r="BSR218" s="540"/>
      <c r="BSS218" s="291"/>
      <c r="BST218" s="290"/>
      <c r="BSV218" s="329"/>
      <c r="BSW218" s="240"/>
      <c r="BSX218" s="540"/>
      <c r="BSY218" s="291"/>
      <c r="BSZ218" s="290"/>
      <c r="BTB218" s="329"/>
      <c r="BTC218" s="240"/>
      <c r="BTD218" s="540"/>
      <c r="BTE218" s="291"/>
      <c r="BTF218" s="290"/>
      <c r="BTH218" s="329"/>
      <c r="BTI218" s="240"/>
      <c r="BTJ218" s="540"/>
      <c r="BTK218" s="291"/>
      <c r="BTL218" s="290"/>
      <c r="BTN218" s="329"/>
      <c r="BTO218" s="240"/>
      <c r="BTP218" s="540"/>
      <c r="BTQ218" s="291"/>
      <c r="BTR218" s="290"/>
      <c r="BTT218" s="329"/>
      <c r="BTU218" s="240"/>
      <c r="BTV218" s="540"/>
      <c r="BTW218" s="291"/>
      <c r="BTX218" s="290"/>
      <c r="BTZ218" s="329"/>
      <c r="BUA218" s="240"/>
      <c r="BUB218" s="540"/>
      <c r="BUC218" s="291"/>
      <c r="BUD218" s="290"/>
      <c r="BUF218" s="329"/>
      <c r="BUG218" s="240"/>
      <c r="BUH218" s="540"/>
      <c r="BUI218" s="291"/>
      <c r="BUJ218" s="290"/>
      <c r="BUL218" s="329"/>
      <c r="BUM218" s="240"/>
      <c r="BUN218" s="540"/>
      <c r="BUO218" s="291"/>
      <c r="BUP218" s="290"/>
      <c r="BUR218" s="329"/>
      <c r="BUS218" s="240"/>
      <c r="BUT218" s="540"/>
      <c r="BUU218" s="291"/>
      <c r="BUV218" s="290"/>
      <c r="BUX218" s="329"/>
      <c r="BUY218" s="240"/>
      <c r="BUZ218" s="540"/>
      <c r="BVA218" s="291"/>
      <c r="BVB218" s="290"/>
      <c r="BVD218" s="329"/>
      <c r="BVE218" s="240"/>
      <c r="BVF218" s="540"/>
      <c r="BVG218" s="291"/>
      <c r="BVH218" s="290"/>
      <c r="BVJ218" s="329"/>
      <c r="BVK218" s="240"/>
      <c r="BVL218" s="540"/>
      <c r="BVM218" s="291"/>
      <c r="BVN218" s="290"/>
      <c r="BVP218" s="329"/>
      <c r="BVQ218" s="240"/>
      <c r="BVR218" s="540"/>
      <c r="BVS218" s="291"/>
      <c r="BVT218" s="290"/>
      <c r="BVV218" s="329"/>
      <c r="BVW218" s="240"/>
      <c r="BVX218" s="540"/>
      <c r="BVY218" s="291"/>
      <c r="BVZ218" s="290"/>
      <c r="BWB218" s="329"/>
      <c r="BWC218" s="240"/>
      <c r="BWD218" s="540"/>
      <c r="BWE218" s="291"/>
      <c r="BWF218" s="290"/>
      <c r="BWH218" s="329"/>
      <c r="BWI218" s="240"/>
      <c r="BWJ218" s="540"/>
      <c r="BWK218" s="291"/>
      <c r="BWL218" s="290"/>
      <c r="BWN218" s="329"/>
      <c r="BWO218" s="240"/>
      <c r="BWP218" s="540"/>
      <c r="BWQ218" s="291"/>
      <c r="BWR218" s="290"/>
      <c r="BWT218" s="329"/>
      <c r="BWU218" s="240"/>
      <c r="BWV218" s="540"/>
      <c r="BWW218" s="291"/>
      <c r="BWX218" s="290"/>
      <c r="BWZ218" s="329"/>
      <c r="BXA218" s="240"/>
      <c r="BXB218" s="540"/>
      <c r="BXC218" s="291"/>
      <c r="BXD218" s="290"/>
      <c r="BXF218" s="329"/>
      <c r="BXG218" s="240"/>
      <c r="BXH218" s="540"/>
      <c r="BXI218" s="291"/>
      <c r="BXJ218" s="290"/>
      <c r="BXL218" s="329"/>
      <c r="BXM218" s="240"/>
      <c r="BXN218" s="540"/>
      <c r="BXO218" s="291"/>
      <c r="BXP218" s="290"/>
      <c r="BXR218" s="329"/>
      <c r="BXS218" s="240"/>
      <c r="BXT218" s="540"/>
      <c r="BXU218" s="291"/>
      <c r="BXV218" s="290"/>
      <c r="BXX218" s="329"/>
      <c r="BXY218" s="240"/>
      <c r="BXZ218" s="540"/>
      <c r="BYA218" s="291"/>
      <c r="BYB218" s="290"/>
      <c r="BYD218" s="329"/>
      <c r="BYE218" s="240"/>
      <c r="BYF218" s="540"/>
      <c r="BYG218" s="291"/>
      <c r="BYH218" s="290"/>
      <c r="BYJ218" s="329"/>
      <c r="BYK218" s="240"/>
      <c r="BYL218" s="540"/>
      <c r="BYM218" s="291"/>
      <c r="BYN218" s="290"/>
      <c r="BYP218" s="329"/>
      <c r="BYQ218" s="240"/>
      <c r="BYR218" s="540"/>
      <c r="BYS218" s="291"/>
      <c r="BYT218" s="290"/>
      <c r="BYV218" s="329"/>
      <c r="BYW218" s="240"/>
      <c r="BYX218" s="540"/>
      <c r="BYY218" s="291"/>
      <c r="BYZ218" s="290"/>
      <c r="BZB218" s="329"/>
      <c r="BZC218" s="240"/>
      <c r="BZD218" s="540"/>
      <c r="BZE218" s="291"/>
      <c r="BZF218" s="290"/>
      <c r="BZH218" s="329"/>
      <c r="BZI218" s="240"/>
      <c r="BZJ218" s="540"/>
      <c r="BZK218" s="291"/>
      <c r="BZL218" s="290"/>
      <c r="BZN218" s="329"/>
      <c r="BZO218" s="240"/>
      <c r="BZP218" s="540"/>
      <c r="BZQ218" s="291"/>
      <c r="BZR218" s="290"/>
      <c r="BZT218" s="329"/>
      <c r="BZU218" s="240"/>
      <c r="BZV218" s="540"/>
      <c r="BZW218" s="291"/>
      <c r="BZX218" s="290"/>
      <c r="BZZ218" s="329"/>
      <c r="CAA218" s="240"/>
      <c r="CAB218" s="540"/>
      <c r="CAC218" s="291"/>
      <c r="CAD218" s="290"/>
      <c r="CAF218" s="329"/>
      <c r="CAG218" s="240"/>
      <c r="CAH218" s="540"/>
      <c r="CAI218" s="291"/>
      <c r="CAJ218" s="290"/>
      <c r="CAL218" s="329"/>
      <c r="CAM218" s="240"/>
      <c r="CAN218" s="540"/>
      <c r="CAO218" s="291"/>
      <c r="CAP218" s="290"/>
      <c r="CAR218" s="329"/>
      <c r="CAS218" s="240"/>
      <c r="CAT218" s="540"/>
      <c r="CAU218" s="291"/>
      <c r="CAV218" s="290"/>
      <c r="CAX218" s="329"/>
      <c r="CAY218" s="240"/>
      <c r="CAZ218" s="540"/>
      <c r="CBA218" s="291"/>
      <c r="CBB218" s="290"/>
      <c r="CBD218" s="329"/>
      <c r="CBE218" s="240"/>
      <c r="CBF218" s="540"/>
      <c r="CBG218" s="291"/>
      <c r="CBH218" s="290"/>
      <c r="CBJ218" s="329"/>
      <c r="CBK218" s="240"/>
      <c r="CBL218" s="540"/>
      <c r="CBM218" s="291"/>
      <c r="CBN218" s="290"/>
      <c r="CBP218" s="329"/>
      <c r="CBQ218" s="240"/>
      <c r="CBR218" s="540"/>
      <c r="CBS218" s="291"/>
      <c r="CBT218" s="290"/>
      <c r="CBV218" s="329"/>
      <c r="CBW218" s="240"/>
      <c r="CBX218" s="540"/>
      <c r="CBY218" s="291"/>
      <c r="CBZ218" s="290"/>
      <c r="CCB218" s="329"/>
      <c r="CCC218" s="240"/>
      <c r="CCD218" s="540"/>
      <c r="CCE218" s="291"/>
      <c r="CCF218" s="290"/>
      <c r="CCH218" s="329"/>
      <c r="CCI218" s="240"/>
      <c r="CCJ218" s="540"/>
      <c r="CCK218" s="291"/>
      <c r="CCL218" s="290"/>
      <c r="CCN218" s="329"/>
      <c r="CCO218" s="240"/>
      <c r="CCP218" s="540"/>
      <c r="CCQ218" s="291"/>
      <c r="CCR218" s="290"/>
      <c r="CCT218" s="329"/>
      <c r="CCU218" s="240"/>
      <c r="CCV218" s="540"/>
      <c r="CCW218" s="291"/>
      <c r="CCX218" s="290"/>
      <c r="CCZ218" s="329"/>
      <c r="CDA218" s="240"/>
      <c r="CDB218" s="540"/>
      <c r="CDC218" s="291"/>
      <c r="CDD218" s="290"/>
      <c r="CDF218" s="329"/>
      <c r="CDG218" s="240"/>
      <c r="CDH218" s="540"/>
      <c r="CDI218" s="291"/>
      <c r="CDJ218" s="290"/>
      <c r="CDL218" s="329"/>
      <c r="CDM218" s="240"/>
      <c r="CDN218" s="540"/>
      <c r="CDO218" s="291"/>
      <c r="CDP218" s="290"/>
      <c r="CDR218" s="329"/>
      <c r="CDS218" s="240"/>
      <c r="CDT218" s="540"/>
      <c r="CDU218" s="291"/>
      <c r="CDV218" s="290"/>
      <c r="CDX218" s="329"/>
      <c r="CDY218" s="240"/>
      <c r="CDZ218" s="540"/>
      <c r="CEA218" s="291"/>
      <c r="CEB218" s="290"/>
      <c r="CED218" s="329"/>
      <c r="CEE218" s="240"/>
      <c r="CEF218" s="540"/>
      <c r="CEG218" s="291"/>
      <c r="CEH218" s="290"/>
      <c r="CEJ218" s="329"/>
      <c r="CEK218" s="240"/>
      <c r="CEL218" s="540"/>
      <c r="CEM218" s="291"/>
      <c r="CEN218" s="290"/>
      <c r="CEP218" s="329"/>
      <c r="CEQ218" s="240"/>
      <c r="CER218" s="540"/>
      <c r="CES218" s="291"/>
      <c r="CET218" s="290"/>
      <c r="CEV218" s="329"/>
      <c r="CEW218" s="240"/>
      <c r="CEX218" s="540"/>
      <c r="CEY218" s="291"/>
      <c r="CEZ218" s="290"/>
      <c r="CFB218" s="329"/>
      <c r="CFC218" s="240"/>
      <c r="CFD218" s="540"/>
      <c r="CFE218" s="291"/>
      <c r="CFF218" s="290"/>
      <c r="CFH218" s="329"/>
      <c r="CFI218" s="240"/>
      <c r="CFJ218" s="540"/>
      <c r="CFK218" s="291"/>
      <c r="CFL218" s="290"/>
      <c r="CFN218" s="329"/>
      <c r="CFO218" s="240"/>
      <c r="CFP218" s="540"/>
      <c r="CFQ218" s="291"/>
      <c r="CFR218" s="290"/>
      <c r="CFT218" s="329"/>
      <c r="CFU218" s="240"/>
      <c r="CFV218" s="540"/>
      <c r="CFW218" s="291"/>
      <c r="CFX218" s="290"/>
      <c r="CFZ218" s="329"/>
      <c r="CGA218" s="240"/>
      <c r="CGB218" s="540"/>
      <c r="CGC218" s="291"/>
      <c r="CGD218" s="290"/>
      <c r="CGF218" s="329"/>
      <c r="CGG218" s="240"/>
      <c r="CGH218" s="540"/>
      <c r="CGI218" s="291"/>
      <c r="CGJ218" s="290"/>
      <c r="CGL218" s="329"/>
      <c r="CGM218" s="240"/>
      <c r="CGN218" s="540"/>
      <c r="CGO218" s="291"/>
      <c r="CGP218" s="290"/>
      <c r="CGR218" s="329"/>
      <c r="CGS218" s="240"/>
      <c r="CGT218" s="540"/>
      <c r="CGU218" s="291"/>
      <c r="CGV218" s="290"/>
      <c r="CGX218" s="329"/>
      <c r="CGY218" s="240"/>
      <c r="CGZ218" s="540"/>
      <c r="CHA218" s="291"/>
      <c r="CHB218" s="290"/>
      <c r="CHD218" s="329"/>
      <c r="CHE218" s="240"/>
      <c r="CHF218" s="540"/>
      <c r="CHG218" s="291"/>
      <c r="CHH218" s="290"/>
      <c r="CHJ218" s="329"/>
      <c r="CHK218" s="240"/>
      <c r="CHL218" s="540"/>
      <c r="CHM218" s="291"/>
      <c r="CHN218" s="290"/>
      <c r="CHP218" s="329"/>
      <c r="CHQ218" s="240"/>
      <c r="CHR218" s="540"/>
      <c r="CHS218" s="291"/>
      <c r="CHT218" s="290"/>
      <c r="CHV218" s="329"/>
      <c r="CHW218" s="240"/>
      <c r="CHX218" s="540"/>
      <c r="CHY218" s="291"/>
      <c r="CHZ218" s="290"/>
      <c r="CIB218" s="329"/>
      <c r="CIC218" s="240"/>
      <c r="CID218" s="540"/>
      <c r="CIE218" s="291"/>
      <c r="CIF218" s="290"/>
      <c r="CIH218" s="329"/>
      <c r="CII218" s="240"/>
      <c r="CIJ218" s="540"/>
      <c r="CIK218" s="291"/>
      <c r="CIL218" s="290"/>
      <c r="CIN218" s="329"/>
      <c r="CIO218" s="240"/>
      <c r="CIP218" s="540"/>
      <c r="CIQ218" s="291"/>
      <c r="CIR218" s="290"/>
      <c r="CIT218" s="329"/>
      <c r="CIU218" s="240"/>
      <c r="CIV218" s="540"/>
      <c r="CIW218" s="291"/>
      <c r="CIX218" s="290"/>
      <c r="CIZ218" s="329"/>
      <c r="CJA218" s="240"/>
      <c r="CJB218" s="540"/>
      <c r="CJC218" s="291"/>
      <c r="CJD218" s="290"/>
      <c r="CJF218" s="329"/>
      <c r="CJG218" s="240"/>
      <c r="CJH218" s="540"/>
      <c r="CJI218" s="291"/>
      <c r="CJJ218" s="290"/>
      <c r="CJL218" s="329"/>
      <c r="CJM218" s="240"/>
      <c r="CJN218" s="540"/>
      <c r="CJO218" s="291"/>
      <c r="CJP218" s="290"/>
      <c r="CJR218" s="329"/>
      <c r="CJS218" s="240"/>
      <c r="CJT218" s="540"/>
      <c r="CJU218" s="291"/>
      <c r="CJV218" s="290"/>
      <c r="CJX218" s="329"/>
      <c r="CJY218" s="240"/>
      <c r="CJZ218" s="540"/>
      <c r="CKA218" s="291"/>
      <c r="CKB218" s="290"/>
      <c r="CKD218" s="329"/>
      <c r="CKE218" s="240"/>
      <c r="CKF218" s="540"/>
      <c r="CKG218" s="291"/>
      <c r="CKH218" s="290"/>
      <c r="CKJ218" s="329"/>
      <c r="CKK218" s="240"/>
      <c r="CKL218" s="540"/>
      <c r="CKM218" s="291"/>
      <c r="CKN218" s="290"/>
      <c r="CKP218" s="329"/>
      <c r="CKQ218" s="240"/>
      <c r="CKR218" s="540"/>
      <c r="CKS218" s="291"/>
      <c r="CKT218" s="290"/>
      <c r="CKV218" s="329"/>
      <c r="CKW218" s="240"/>
      <c r="CKX218" s="540"/>
      <c r="CKY218" s="291"/>
      <c r="CKZ218" s="290"/>
      <c r="CLB218" s="329"/>
      <c r="CLC218" s="240"/>
      <c r="CLD218" s="540"/>
      <c r="CLE218" s="291"/>
      <c r="CLF218" s="290"/>
      <c r="CLH218" s="329"/>
      <c r="CLI218" s="240"/>
      <c r="CLJ218" s="540"/>
      <c r="CLK218" s="291"/>
      <c r="CLL218" s="290"/>
      <c r="CLN218" s="329"/>
      <c r="CLO218" s="240"/>
      <c r="CLP218" s="540"/>
      <c r="CLQ218" s="291"/>
      <c r="CLR218" s="290"/>
      <c r="CLT218" s="329"/>
      <c r="CLU218" s="240"/>
      <c r="CLV218" s="540"/>
      <c r="CLW218" s="291"/>
      <c r="CLX218" s="290"/>
      <c r="CLZ218" s="329"/>
      <c r="CMA218" s="240"/>
      <c r="CMB218" s="540"/>
      <c r="CMC218" s="291"/>
      <c r="CMD218" s="290"/>
      <c r="CMF218" s="329"/>
      <c r="CMG218" s="240"/>
      <c r="CMH218" s="540"/>
      <c r="CMI218" s="291"/>
      <c r="CMJ218" s="290"/>
      <c r="CML218" s="329"/>
      <c r="CMM218" s="240"/>
      <c r="CMN218" s="540"/>
      <c r="CMO218" s="291"/>
      <c r="CMP218" s="290"/>
      <c r="CMR218" s="329"/>
      <c r="CMS218" s="240"/>
      <c r="CMT218" s="540"/>
      <c r="CMU218" s="291"/>
      <c r="CMV218" s="290"/>
      <c r="CMX218" s="329"/>
      <c r="CMY218" s="240"/>
      <c r="CMZ218" s="540"/>
      <c r="CNA218" s="291"/>
      <c r="CNB218" s="290"/>
      <c r="CND218" s="329"/>
      <c r="CNE218" s="240"/>
      <c r="CNF218" s="540"/>
      <c r="CNG218" s="291"/>
      <c r="CNH218" s="290"/>
      <c r="CNJ218" s="329"/>
      <c r="CNK218" s="240"/>
      <c r="CNL218" s="540"/>
      <c r="CNM218" s="291"/>
      <c r="CNN218" s="290"/>
      <c r="CNP218" s="329"/>
      <c r="CNQ218" s="240"/>
      <c r="CNR218" s="540"/>
      <c r="CNS218" s="291"/>
      <c r="CNT218" s="290"/>
      <c r="CNV218" s="329"/>
      <c r="CNW218" s="240"/>
      <c r="CNX218" s="540"/>
      <c r="CNY218" s="291"/>
      <c r="CNZ218" s="290"/>
      <c r="COB218" s="329"/>
      <c r="COC218" s="240"/>
      <c r="COD218" s="540"/>
      <c r="COE218" s="291"/>
      <c r="COF218" s="290"/>
      <c r="COH218" s="329"/>
      <c r="COI218" s="240"/>
      <c r="COJ218" s="540"/>
      <c r="COK218" s="291"/>
      <c r="COL218" s="290"/>
      <c r="CON218" s="329"/>
      <c r="COO218" s="240"/>
      <c r="COP218" s="540"/>
      <c r="COQ218" s="291"/>
      <c r="COR218" s="290"/>
      <c r="COT218" s="329"/>
      <c r="COU218" s="240"/>
      <c r="COV218" s="540"/>
      <c r="COW218" s="291"/>
      <c r="COX218" s="290"/>
      <c r="COZ218" s="329"/>
      <c r="CPA218" s="240"/>
      <c r="CPB218" s="540"/>
      <c r="CPC218" s="291"/>
      <c r="CPD218" s="290"/>
      <c r="CPF218" s="329"/>
      <c r="CPG218" s="240"/>
      <c r="CPH218" s="540"/>
      <c r="CPI218" s="291"/>
      <c r="CPJ218" s="290"/>
      <c r="CPL218" s="329"/>
      <c r="CPM218" s="240"/>
      <c r="CPN218" s="540"/>
      <c r="CPO218" s="291"/>
      <c r="CPP218" s="290"/>
      <c r="CPR218" s="329"/>
      <c r="CPS218" s="240"/>
      <c r="CPT218" s="540"/>
      <c r="CPU218" s="291"/>
      <c r="CPV218" s="290"/>
      <c r="CPX218" s="329"/>
      <c r="CPY218" s="240"/>
      <c r="CPZ218" s="540"/>
      <c r="CQA218" s="291"/>
      <c r="CQB218" s="290"/>
      <c r="CQD218" s="329"/>
      <c r="CQE218" s="240"/>
      <c r="CQF218" s="540"/>
      <c r="CQG218" s="291"/>
      <c r="CQH218" s="290"/>
      <c r="CQJ218" s="329"/>
      <c r="CQK218" s="240"/>
      <c r="CQL218" s="540"/>
      <c r="CQM218" s="291"/>
      <c r="CQN218" s="290"/>
      <c r="CQP218" s="329"/>
      <c r="CQQ218" s="240"/>
      <c r="CQR218" s="540"/>
      <c r="CQS218" s="291"/>
      <c r="CQT218" s="290"/>
      <c r="CQV218" s="329"/>
      <c r="CQW218" s="240"/>
      <c r="CQX218" s="540"/>
      <c r="CQY218" s="291"/>
      <c r="CQZ218" s="290"/>
      <c r="CRB218" s="329"/>
      <c r="CRC218" s="240"/>
      <c r="CRD218" s="540"/>
      <c r="CRE218" s="291"/>
      <c r="CRF218" s="290"/>
      <c r="CRH218" s="329"/>
      <c r="CRI218" s="240"/>
      <c r="CRJ218" s="540"/>
      <c r="CRK218" s="291"/>
      <c r="CRL218" s="290"/>
      <c r="CRN218" s="329"/>
      <c r="CRO218" s="240"/>
      <c r="CRP218" s="540"/>
      <c r="CRQ218" s="291"/>
      <c r="CRR218" s="290"/>
      <c r="CRT218" s="329"/>
      <c r="CRU218" s="240"/>
      <c r="CRV218" s="540"/>
      <c r="CRW218" s="291"/>
      <c r="CRX218" s="290"/>
      <c r="CRZ218" s="329"/>
      <c r="CSA218" s="240"/>
      <c r="CSB218" s="540"/>
      <c r="CSC218" s="291"/>
      <c r="CSD218" s="290"/>
      <c r="CSF218" s="329"/>
      <c r="CSG218" s="240"/>
      <c r="CSH218" s="540"/>
      <c r="CSI218" s="291"/>
      <c r="CSJ218" s="290"/>
      <c r="CSL218" s="329"/>
      <c r="CSM218" s="240"/>
      <c r="CSN218" s="540"/>
      <c r="CSO218" s="291"/>
      <c r="CSP218" s="290"/>
      <c r="CSR218" s="329"/>
      <c r="CSS218" s="240"/>
      <c r="CST218" s="540"/>
      <c r="CSU218" s="291"/>
      <c r="CSV218" s="290"/>
      <c r="CSX218" s="329"/>
      <c r="CSY218" s="240"/>
      <c r="CSZ218" s="540"/>
      <c r="CTA218" s="291"/>
      <c r="CTB218" s="290"/>
      <c r="CTD218" s="329"/>
      <c r="CTE218" s="240"/>
      <c r="CTF218" s="540"/>
      <c r="CTG218" s="291"/>
      <c r="CTH218" s="290"/>
      <c r="CTJ218" s="329"/>
      <c r="CTK218" s="240"/>
      <c r="CTL218" s="540"/>
      <c r="CTM218" s="291"/>
      <c r="CTN218" s="290"/>
      <c r="CTP218" s="329"/>
      <c r="CTQ218" s="240"/>
      <c r="CTR218" s="540"/>
      <c r="CTS218" s="291"/>
      <c r="CTT218" s="290"/>
      <c r="CTV218" s="329"/>
      <c r="CTW218" s="240"/>
      <c r="CTX218" s="540"/>
      <c r="CTY218" s="291"/>
      <c r="CTZ218" s="290"/>
      <c r="CUB218" s="329"/>
      <c r="CUC218" s="240"/>
      <c r="CUD218" s="540"/>
      <c r="CUE218" s="291"/>
      <c r="CUF218" s="290"/>
      <c r="CUH218" s="329"/>
      <c r="CUI218" s="240"/>
      <c r="CUJ218" s="540"/>
      <c r="CUK218" s="291"/>
      <c r="CUL218" s="290"/>
      <c r="CUN218" s="329"/>
      <c r="CUO218" s="240"/>
      <c r="CUP218" s="540"/>
      <c r="CUQ218" s="291"/>
      <c r="CUR218" s="290"/>
      <c r="CUT218" s="329"/>
      <c r="CUU218" s="240"/>
      <c r="CUV218" s="540"/>
      <c r="CUW218" s="291"/>
      <c r="CUX218" s="290"/>
      <c r="CUZ218" s="329"/>
      <c r="CVA218" s="240"/>
      <c r="CVB218" s="540"/>
      <c r="CVC218" s="291"/>
      <c r="CVD218" s="290"/>
      <c r="CVF218" s="329"/>
      <c r="CVG218" s="240"/>
      <c r="CVH218" s="540"/>
      <c r="CVI218" s="291"/>
      <c r="CVJ218" s="290"/>
      <c r="CVL218" s="329"/>
      <c r="CVM218" s="240"/>
      <c r="CVN218" s="540"/>
      <c r="CVO218" s="291"/>
      <c r="CVP218" s="290"/>
      <c r="CVR218" s="329"/>
      <c r="CVS218" s="240"/>
      <c r="CVT218" s="540"/>
      <c r="CVU218" s="291"/>
      <c r="CVV218" s="290"/>
      <c r="CVX218" s="329"/>
      <c r="CVY218" s="240"/>
      <c r="CVZ218" s="540"/>
      <c r="CWA218" s="291"/>
      <c r="CWB218" s="290"/>
      <c r="CWD218" s="329"/>
      <c r="CWE218" s="240"/>
      <c r="CWF218" s="540"/>
      <c r="CWG218" s="291"/>
      <c r="CWH218" s="290"/>
      <c r="CWJ218" s="329"/>
      <c r="CWK218" s="240"/>
      <c r="CWL218" s="540"/>
      <c r="CWM218" s="291"/>
      <c r="CWN218" s="290"/>
      <c r="CWP218" s="329"/>
      <c r="CWQ218" s="240"/>
      <c r="CWR218" s="540"/>
      <c r="CWS218" s="291"/>
      <c r="CWT218" s="290"/>
      <c r="CWV218" s="329"/>
      <c r="CWW218" s="240"/>
      <c r="CWX218" s="540"/>
      <c r="CWY218" s="291"/>
      <c r="CWZ218" s="290"/>
      <c r="CXB218" s="329"/>
      <c r="CXC218" s="240"/>
      <c r="CXD218" s="540"/>
      <c r="CXE218" s="291"/>
      <c r="CXF218" s="290"/>
      <c r="CXH218" s="329"/>
      <c r="CXI218" s="240"/>
      <c r="CXJ218" s="540"/>
      <c r="CXK218" s="291"/>
      <c r="CXL218" s="290"/>
      <c r="CXN218" s="329"/>
      <c r="CXO218" s="240"/>
      <c r="CXP218" s="540"/>
      <c r="CXQ218" s="291"/>
      <c r="CXR218" s="290"/>
      <c r="CXT218" s="329"/>
      <c r="CXU218" s="240"/>
      <c r="CXV218" s="540"/>
      <c r="CXW218" s="291"/>
      <c r="CXX218" s="290"/>
      <c r="CXZ218" s="329"/>
      <c r="CYA218" s="240"/>
      <c r="CYB218" s="540"/>
      <c r="CYC218" s="291"/>
      <c r="CYD218" s="290"/>
      <c r="CYF218" s="329"/>
      <c r="CYG218" s="240"/>
      <c r="CYH218" s="540"/>
      <c r="CYI218" s="291"/>
      <c r="CYJ218" s="290"/>
      <c r="CYL218" s="329"/>
      <c r="CYM218" s="240"/>
      <c r="CYN218" s="540"/>
      <c r="CYO218" s="291"/>
      <c r="CYP218" s="290"/>
      <c r="CYR218" s="329"/>
      <c r="CYS218" s="240"/>
      <c r="CYT218" s="540"/>
      <c r="CYU218" s="291"/>
      <c r="CYV218" s="290"/>
      <c r="CYX218" s="329"/>
      <c r="CYY218" s="240"/>
      <c r="CYZ218" s="540"/>
      <c r="CZA218" s="291"/>
      <c r="CZB218" s="290"/>
      <c r="CZD218" s="329"/>
      <c r="CZE218" s="240"/>
      <c r="CZF218" s="540"/>
      <c r="CZG218" s="291"/>
      <c r="CZH218" s="290"/>
      <c r="CZJ218" s="329"/>
      <c r="CZK218" s="240"/>
      <c r="CZL218" s="540"/>
      <c r="CZM218" s="291"/>
      <c r="CZN218" s="290"/>
      <c r="CZP218" s="329"/>
      <c r="CZQ218" s="240"/>
      <c r="CZR218" s="540"/>
      <c r="CZS218" s="291"/>
      <c r="CZT218" s="290"/>
      <c r="CZV218" s="329"/>
      <c r="CZW218" s="240"/>
      <c r="CZX218" s="540"/>
      <c r="CZY218" s="291"/>
      <c r="CZZ218" s="290"/>
      <c r="DAB218" s="329"/>
      <c r="DAC218" s="240"/>
      <c r="DAD218" s="540"/>
      <c r="DAE218" s="291"/>
      <c r="DAF218" s="290"/>
      <c r="DAH218" s="329"/>
      <c r="DAI218" s="240"/>
      <c r="DAJ218" s="540"/>
      <c r="DAK218" s="291"/>
      <c r="DAL218" s="290"/>
      <c r="DAN218" s="329"/>
      <c r="DAO218" s="240"/>
      <c r="DAP218" s="540"/>
      <c r="DAQ218" s="291"/>
      <c r="DAR218" s="290"/>
      <c r="DAT218" s="329"/>
      <c r="DAU218" s="240"/>
      <c r="DAV218" s="540"/>
      <c r="DAW218" s="291"/>
      <c r="DAX218" s="290"/>
      <c r="DAZ218" s="329"/>
      <c r="DBA218" s="240"/>
      <c r="DBB218" s="540"/>
      <c r="DBC218" s="291"/>
      <c r="DBD218" s="290"/>
      <c r="DBF218" s="329"/>
      <c r="DBG218" s="240"/>
      <c r="DBH218" s="540"/>
      <c r="DBI218" s="291"/>
      <c r="DBJ218" s="290"/>
      <c r="DBL218" s="329"/>
      <c r="DBM218" s="240"/>
      <c r="DBN218" s="540"/>
      <c r="DBO218" s="291"/>
      <c r="DBP218" s="290"/>
      <c r="DBR218" s="329"/>
      <c r="DBS218" s="240"/>
      <c r="DBT218" s="540"/>
      <c r="DBU218" s="291"/>
      <c r="DBV218" s="290"/>
      <c r="DBX218" s="329"/>
      <c r="DBY218" s="240"/>
      <c r="DBZ218" s="540"/>
      <c r="DCA218" s="291"/>
      <c r="DCB218" s="290"/>
      <c r="DCD218" s="329"/>
      <c r="DCE218" s="240"/>
      <c r="DCF218" s="540"/>
      <c r="DCG218" s="291"/>
      <c r="DCH218" s="290"/>
      <c r="DCJ218" s="329"/>
      <c r="DCK218" s="240"/>
      <c r="DCL218" s="540"/>
      <c r="DCM218" s="291"/>
      <c r="DCN218" s="290"/>
      <c r="DCP218" s="329"/>
      <c r="DCQ218" s="240"/>
      <c r="DCR218" s="540"/>
      <c r="DCS218" s="291"/>
      <c r="DCT218" s="290"/>
      <c r="DCV218" s="329"/>
      <c r="DCW218" s="240"/>
      <c r="DCX218" s="540"/>
      <c r="DCY218" s="291"/>
      <c r="DCZ218" s="290"/>
      <c r="DDB218" s="329"/>
      <c r="DDC218" s="240"/>
      <c r="DDD218" s="540"/>
      <c r="DDE218" s="291"/>
      <c r="DDF218" s="290"/>
      <c r="DDH218" s="329"/>
      <c r="DDI218" s="240"/>
      <c r="DDJ218" s="540"/>
      <c r="DDK218" s="291"/>
      <c r="DDL218" s="290"/>
      <c r="DDN218" s="329"/>
      <c r="DDO218" s="240"/>
      <c r="DDP218" s="540"/>
      <c r="DDQ218" s="291"/>
      <c r="DDR218" s="290"/>
      <c r="DDT218" s="329"/>
      <c r="DDU218" s="240"/>
      <c r="DDV218" s="540"/>
      <c r="DDW218" s="291"/>
      <c r="DDX218" s="290"/>
      <c r="DDZ218" s="329"/>
      <c r="DEA218" s="240"/>
      <c r="DEB218" s="540"/>
      <c r="DEC218" s="291"/>
      <c r="DED218" s="290"/>
      <c r="DEF218" s="329"/>
      <c r="DEG218" s="240"/>
      <c r="DEH218" s="540"/>
      <c r="DEI218" s="291"/>
      <c r="DEJ218" s="290"/>
      <c r="DEL218" s="329"/>
      <c r="DEM218" s="240"/>
      <c r="DEN218" s="540"/>
      <c r="DEO218" s="291"/>
      <c r="DEP218" s="290"/>
      <c r="DER218" s="329"/>
      <c r="DES218" s="240"/>
      <c r="DET218" s="540"/>
      <c r="DEU218" s="291"/>
      <c r="DEV218" s="290"/>
      <c r="DEX218" s="329"/>
      <c r="DEY218" s="240"/>
      <c r="DEZ218" s="540"/>
      <c r="DFA218" s="291"/>
      <c r="DFB218" s="290"/>
      <c r="DFD218" s="329"/>
      <c r="DFE218" s="240"/>
      <c r="DFF218" s="540"/>
      <c r="DFG218" s="291"/>
      <c r="DFH218" s="290"/>
      <c r="DFJ218" s="329"/>
      <c r="DFK218" s="240"/>
      <c r="DFL218" s="540"/>
      <c r="DFM218" s="291"/>
      <c r="DFN218" s="290"/>
      <c r="DFP218" s="329"/>
      <c r="DFQ218" s="240"/>
      <c r="DFR218" s="540"/>
      <c r="DFS218" s="291"/>
      <c r="DFT218" s="290"/>
      <c r="DFV218" s="329"/>
      <c r="DFW218" s="240"/>
      <c r="DFX218" s="540"/>
      <c r="DFY218" s="291"/>
      <c r="DFZ218" s="290"/>
      <c r="DGB218" s="329"/>
      <c r="DGC218" s="240"/>
      <c r="DGD218" s="540"/>
      <c r="DGE218" s="291"/>
      <c r="DGF218" s="290"/>
      <c r="DGH218" s="329"/>
      <c r="DGI218" s="240"/>
      <c r="DGJ218" s="540"/>
      <c r="DGK218" s="291"/>
      <c r="DGL218" s="290"/>
      <c r="DGN218" s="329"/>
      <c r="DGO218" s="240"/>
      <c r="DGP218" s="540"/>
      <c r="DGQ218" s="291"/>
      <c r="DGR218" s="290"/>
      <c r="DGT218" s="329"/>
      <c r="DGU218" s="240"/>
      <c r="DGV218" s="540"/>
      <c r="DGW218" s="291"/>
      <c r="DGX218" s="290"/>
      <c r="DGZ218" s="329"/>
      <c r="DHA218" s="240"/>
      <c r="DHB218" s="540"/>
      <c r="DHC218" s="291"/>
      <c r="DHD218" s="290"/>
      <c r="DHF218" s="329"/>
      <c r="DHG218" s="240"/>
      <c r="DHH218" s="540"/>
      <c r="DHI218" s="291"/>
      <c r="DHJ218" s="290"/>
      <c r="DHL218" s="329"/>
      <c r="DHM218" s="240"/>
      <c r="DHN218" s="540"/>
      <c r="DHO218" s="291"/>
      <c r="DHP218" s="290"/>
      <c r="DHR218" s="329"/>
      <c r="DHS218" s="240"/>
      <c r="DHT218" s="540"/>
      <c r="DHU218" s="291"/>
      <c r="DHV218" s="290"/>
      <c r="DHX218" s="329"/>
      <c r="DHY218" s="240"/>
      <c r="DHZ218" s="540"/>
      <c r="DIA218" s="291"/>
      <c r="DIB218" s="290"/>
      <c r="DID218" s="329"/>
      <c r="DIE218" s="240"/>
      <c r="DIF218" s="540"/>
      <c r="DIG218" s="291"/>
      <c r="DIH218" s="290"/>
      <c r="DIJ218" s="329"/>
      <c r="DIK218" s="240"/>
      <c r="DIL218" s="540"/>
      <c r="DIM218" s="291"/>
      <c r="DIN218" s="290"/>
      <c r="DIP218" s="329"/>
      <c r="DIQ218" s="240"/>
      <c r="DIR218" s="540"/>
      <c r="DIS218" s="291"/>
      <c r="DIT218" s="290"/>
      <c r="DIV218" s="329"/>
      <c r="DIW218" s="240"/>
      <c r="DIX218" s="540"/>
      <c r="DIY218" s="291"/>
      <c r="DIZ218" s="290"/>
      <c r="DJB218" s="329"/>
      <c r="DJC218" s="240"/>
      <c r="DJD218" s="540"/>
      <c r="DJE218" s="291"/>
      <c r="DJF218" s="290"/>
      <c r="DJH218" s="329"/>
      <c r="DJI218" s="240"/>
      <c r="DJJ218" s="540"/>
      <c r="DJK218" s="291"/>
      <c r="DJL218" s="290"/>
      <c r="DJN218" s="329"/>
      <c r="DJO218" s="240"/>
      <c r="DJP218" s="540"/>
      <c r="DJQ218" s="291"/>
      <c r="DJR218" s="290"/>
      <c r="DJT218" s="329"/>
      <c r="DJU218" s="240"/>
      <c r="DJV218" s="540"/>
      <c r="DJW218" s="291"/>
      <c r="DJX218" s="290"/>
      <c r="DJZ218" s="329"/>
      <c r="DKA218" s="240"/>
      <c r="DKB218" s="540"/>
      <c r="DKC218" s="291"/>
      <c r="DKD218" s="290"/>
      <c r="DKF218" s="329"/>
      <c r="DKG218" s="240"/>
      <c r="DKH218" s="540"/>
      <c r="DKI218" s="291"/>
      <c r="DKJ218" s="290"/>
      <c r="DKL218" s="329"/>
      <c r="DKM218" s="240"/>
      <c r="DKN218" s="540"/>
      <c r="DKO218" s="291"/>
      <c r="DKP218" s="290"/>
      <c r="DKR218" s="329"/>
      <c r="DKS218" s="240"/>
      <c r="DKT218" s="540"/>
      <c r="DKU218" s="291"/>
      <c r="DKV218" s="290"/>
      <c r="DKX218" s="329"/>
      <c r="DKY218" s="240"/>
      <c r="DKZ218" s="540"/>
      <c r="DLA218" s="291"/>
      <c r="DLB218" s="290"/>
      <c r="DLD218" s="329"/>
      <c r="DLE218" s="240"/>
      <c r="DLF218" s="540"/>
      <c r="DLG218" s="291"/>
      <c r="DLH218" s="290"/>
      <c r="DLJ218" s="329"/>
      <c r="DLK218" s="240"/>
      <c r="DLL218" s="540"/>
      <c r="DLM218" s="291"/>
      <c r="DLN218" s="290"/>
      <c r="DLP218" s="329"/>
      <c r="DLQ218" s="240"/>
      <c r="DLR218" s="540"/>
      <c r="DLS218" s="291"/>
      <c r="DLT218" s="290"/>
      <c r="DLV218" s="329"/>
      <c r="DLW218" s="240"/>
      <c r="DLX218" s="540"/>
      <c r="DLY218" s="291"/>
      <c r="DLZ218" s="290"/>
      <c r="DMB218" s="329"/>
      <c r="DMC218" s="240"/>
      <c r="DMD218" s="540"/>
      <c r="DME218" s="291"/>
      <c r="DMF218" s="290"/>
      <c r="DMH218" s="329"/>
      <c r="DMI218" s="240"/>
      <c r="DMJ218" s="540"/>
      <c r="DMK218" s="291"/>
      <c r="DML218" s="290"/>
      <c r="DMN218" s="329"/>
      <c r="DMO218" s="240"/>
      <c r="DMP218" s="540"/>
      <c r="DMQ218" s="291"/>
      <c r="DMR218" s="290"/>
      <c r="DMT218" s="329"/>
      <c r="DMU218" s="240"/>
      <c r="DMV218" s="540"/>
      <c r="DMW218" s="291"/>
      <c r="DMX218" s="290"/>
      <c r="DMZ218" s="329"/>
      <c r="DNA218" s="240"/>
      <c r="DNB218" s="540"/>
      <c r="DNC218" s="291"/>
      <c r="DND218" s="290"/>
      <c r="DNF218" s="329"/>
      <c r="DNG218" s="240"/>
      <c r="DNH218" s="540"/>
      <c r="DNI218" s="291"/>
      <c r="DNJ218" s="290"/>
      <c r="DNL218" s="329"/>
      <c r="DNM218" s="240"/>
      <c r="DNN218" s="540"/>
      <c r="DNO218" s="291"/>
      <c r="DNP218" s="290"/>
      <c r="DNR218" s="329"/>
      <c r="DNS218" s="240"/>
      <c r="DNT218" s="540"/>
      <c r="DNU218" s="291"/>
      <c r="DNV218" s="290"/>
      <c r="DNX218" s="329"/>
      <c r="DNY218" s="240"/>
      <c r="DNZ218" s="540"/>
      <c r="DOA218" s="291"/>
      <c r="DOB218" s="290"/>
      <c r="DOD218" s="329"/>
      <c r="DOE218" s="240"/>
      <c r="DOF218" s="540"/>
      <c r="DOG218" s="291"/>
      <c r="DOH218" s="290"/>
      <c r="DOJ218" s="329"/>
      <c r="DOK218" s="240"/>
      <c r="DOL218" s="540"/>
      <c r="DOM218" s="291"/>
      <c r="DON218" s="290"/>
      <c r="DOP218" s="329"/>
      <c r="DOQ218" s="240"/>
      <c r="DOR218" s="540"/>
      <c r="DOS218" s="291"/>
      <c r="DOT218" s="290"/>
      <c r="DOV218" s="329"/>
      <c r="DOW218" s="240"/>
      <c r="DOX218" s="540"/>
      <c r="DOY218" s="291"/>
      <c r="DOZ218" s="290"/>
      <c r="DPB218" s="329"/>
      <c r="DPC218" s="240"/>
      <c r="DPD218" s="540"/>
      <c r="DPE218" s="291"/>
      <c r="DPF218" s="290"/>
      <c r="DPH218" s="329"/>
      <c r="DPI218" s="240"/>
      <c r="DPJ218" s="540"/>
      <c r="DPK218" s="291"/>
      <c r="DPL218" s="290"/>
      <c r="DPN218" s="329"/>
      <c r="DPO218" s="240"/>
      <c r="DPP218" s="540"/>
      <c r="DPQ218" s="291"/>
      <c r="DPR218" s="290"/>
      <c r="DPT218" s="329"/>
      <c r="DPU218" s="240"/>
      <c r="DPV218" s="540"/>
      <c r="DPW218" s="291"/>
      <c r="DPX218" s="290"/>
      <c r="DPZ218" s="329"/>
      <c r="DQA218" s="240"/>
      <c r="DQB218" s="540"/>
      <c r="DQC218" s="291"/>
      <c r="DQD218" s="290"/>
      <c r="DQF218" s="329"/>
      <c r="DQG218" s="240"/>
      <c r="DQH218" s="540"/>
      <c r="DQI218" s="291"/>
      <c r="DQJ218" s="290"/>
      <c r="DQL218" s="329"/>
      <c r="DQM218" s="240"/>
      <c r="DQN218" s="540"/>
      <c r="DQO218" s="291"/>
      <c r="DQP218" s="290"/>
      <c r="DQR218" s="329"/>
      <c r="DQS218" s="240"/>
      <c r="DQT218" s="540"/>
      <c r="DQU218" s="291"/>
      <c r="DQV218" s="290"/>
      <c r="DQX218" s="329"/>
      <c r="DQY218" s="240"/>
      <c r="DQZ218" s="540"/>
      <c r="DRA218" s="291"/>
      <c r="DRB218" s="290"/>
      <c r="DRD218" s="329"/>
      <c r="DRE218" s="240"/>
      <c r="DRF218" s="540"/>
      <c r="DRG218" s="291"/>
      <c r="DRH218" s="290"/>
      <c r="DRJ218" s="329"/>
      <c r="DRK218" s="240"/>
      <c r="DRL218" s="540"/>
      <c r="DRM218" s="291"/>
      <c r="DRN218" s="290"/>
      <c r="DRP218" s="329"/>
      <c r="DRQ218" s="240"/>
      <c r="DRR218" s="540"/>
      <c r="DRS218" s="291"/>
      <c r="DRT218" s="290"/>
      <c r="DRV218" s="329"/>
      <c r="DRW218" s="240"/>
      <c r="DRX218" s="540"/>
      <c r="DRY218" s="291"/>
      <c r="DRZ218" s="290"/>
      <c r="DSB218" s="329"/>
      <c r="DSC218" s="240"/>
      <c r="DSD218" s="540"/>
      <c r="DSE218" s="291"/>
      <c r="DSF218" s="290"/>
      <c r="DSH218" s="329"/>
      <c r="DSI218" s="240"/>
      <c r="DSJ218" s="540"/>
      <c r="DSK218" s="291"/>
      <c r="DSL218" s="290"/>
      <c r="DSN218" s="329"/>
      <c r="DSO218" s="240"/>
      <c r="DSP218" s="540"/>
      <c r="DSQ218" s="291"/>
      <c r="DSR218" s="290"/>
      <c r="DST218" s="329"/>
      <c r="DSU218" s="240"/>
      <c r="DSV218" s="540"/>
      <c r="DSW218" s="291"/>
      <c r="DSX218" s="290"/>
      <c r="DSZ218" s="329"/>
      <c r="DTA218" s="240"/>
      <c r="DTB218" s="540"/>
      <c r="DTC218" s="291"/>
      <c r="DTD218" s="290"/>
      <c r="DTF218" s="329"/>
      <c r="DTG218" s="240"/>
      <c r="DTH218" s="540"/>
      <c r="DTI218" s="291"/>
      <c r="DTJ218" s="290"/>
      <c r="DTL218" s="329"/>
      <c r="DTM218" s="240"/>
      <c r="DTN218" s="540"/>
      <c r="DTO218" s="291"/>
      <c r="DTP218" s="290"/>
      <c r="DTR218" s="329"/>
      <c r="DTS218" s="240"/>
      <c r="DTT218" s="540"/>
      <c r="DTU218" s="291"/>
      <c r="DTV218" s="290"/>
      <c r="DTX218" s="329"/>
      <c r="DTY218" s="240"/>
      <c r="DTZ218" s="540"/>
      <c r="DUA218" s="291"/>
      <c r="DUB218" s="290"/>
      <c r="DUD218" s="329"/>
      <c r="DUE218" s="240"/>
      <c r="DUF218" s="540"/>
      <c r="DUG218" s="291"/>
      <c r="DUH218" s="290"/>
      <c r="DUJ218" s="329"/>
      <c r="DUK218" s="240"/>
      <c r="DUL218" s="540"/>
      <c r="DUM218" s="291"/>
      <c r="DUN218" s="290"/>
      <c r="DUP218" s="329"/>
      <c r="DUQ218" s="240"/>
      <c r="DUR218" s="540"/>
      <c r="DUS218" s="291"/>
      <c r="DUT218" s="290"/>
      <c r="DUV218" s="329"/>
      <c r="DUW218" s="240"/>
      <c r="DUX218" s="540"/>
      <c r="DUY218" s="291"/>
      <c r="DUZ218" s="290"/>
      <c r="DVB218" s="329"/>
      <c r="DVC218" s="240"/>
      <c r="DVD218" s="540"/>
      <c r="DVE218" s="291"/>
      <c r="DVF218" s="290"/>
      <c r="DVH218" s="329"/>
      <c r="DVI218" s="240"/>
      <c r="DVJ218" s="540"/>
      <c r="DVK218" s="291"/>
      <c r="DVL218" s="290"/>
      <c r="DVN218" s="329"/>
      <c r="DVO218" s="240"/>
      <c r="DVP218" s="540"/>
      <c r="DVQ218" s="291"/>
      <c r="DVR218" s="290"/>
      <c r="DVT218" s="329"/>
      <c r="DVU218" s="240"/>
      <c r="DVV218" s="540"/>
      <c r="DVW218" s="291"/>
      <c r="DVX218" s="290"/>
      <c r="DVZ218" s="329"/>
      <c r="DWA218" s="240"/>
      <c r="DWB218" s="540"/>
      <c r="DWC218" s="291"/>
      <c r="DWD218" s="290"/>
      <c r="DWF218" s="329"/>
      <c r="DWG218" s="240"/>
      <c r="DWH218" s="540"/>
      <c r="DWI218" s="291"/>
      <c r="DWJ218" s="290"/>
      <c r="DWL218" s="329"/>
      <c r="DWM218" s="240"/>
      <c r="DWN218" s="540"/>
      <c r="DWO218" s="291"/>
      <c r="DWP218" s="290"/>
      <c r="DWR218" s="329"/>
      <c r="DWS218" s="240"/>
      <c r="DWT218" s="540"/>
      <c r="DWU218" s="291"/>
      <c r="DWV218" s="290"/>
      <c r="DWX218" s="329"/>
      <c r="DWY218" s="240"/>
      <c r="DWZ218" s="540"/>
      <c r="DXA218" s="291"/>
      <c r="DXB218" s="290"/>
      <c r="DXD218" s="329"/>
      <c r="DXE218" s="240"/>
      <c r="DXF218" s="540"/>
      <c r="DXG218" s="291"/>
      <c r="DXH218" s="290"/>
      <c r="DXJ218" s="329"/>
      <c r="DXK218" s="240"/>
      <c r="DXL218" s="540"/>
      <c r="DXM218" s="291"/>
      <c r="DXN218" s="290"/>
      <c r="DXP218" s="329"/>
      <c r="DXQ218" s="240"/>
      <c r="DXR218" s="540"/>
      <c r="DXS218" s="291"/>
      <c r="DXT218" s="290"/>
      <c r="DXV218" s="329"/>
      <c r="DXW218" s="240"/>
      <c r="DXX218" s="540"/>
      <c r="DXY218" s="291"/>
      <c r="DXZ218" s="290"/>
      <c r="DYB218" s="329"/>
      <c r="DYC218" s="240"/>
      <c r="DYD218" s="540"/>
      <c r="DYE218" s="291"/>
      <c r="DYF218" s="290"/>
      <c r="DYH218" s="329"/>
      <c r="DYI218" s="240"/>
      <c r="DYJ218" s="540"/>
      <c r="DYK218" s="291"/>
      <c r="DYL218" s="290"/>
      <c r="DYN218" s="329"/>
      <c r="DYO218" s="240"/>
      <c r="DYP218" s="540"/>
      <c r="DYQ218" s="291"/>
      <c r="DYR218" s="290"/>
      <c r="DYT218" s="329"/>
      <c r="DYU218" s="240"/>
      <c r="DYV218" s="540"/>
      <c r="DYW218" s="291"/>
      <c r="DYX218" s="290"/>
      <c r="DYZ218" s="329"/>
      <c r="DZA218" s="240"/>
      <c r="DZB218" s="540"/>
      <c r="DZC218" s="291"/>
      <c r="DZD218" s="290"/>
      <c r="DZF218" s="329"/>
      <c r="DZG218" s="240"/>
      <c r="DZH218" s="540"/>
      <c r="DZI218" s="291"/>
      <c r="DZJ218" s="290"/>
      <c r="DZL218" s="329"/>
      <c r="DZM218" s="240"/>
      <c r="DZN218" s="540"/>
      <c r="DZO218" s="291"/>
      <c r="DZP218" s="290"/>
      <c r="DZR218" s="329"/>
      <c r="DZS218" s="240"/>
      <c r="DZT218" s="540"/>
      <c r="DZU218" s="291"/>
      <c r="DZV218" s="290"/>
      <c r="DZX218" s="329"/>
      <c r="DZY218" s="240"/>
      <c r="DZZ218" s="540"/>
      <c r="EAA218" s="291"/>
      <c r="EAB218" s="290"/>
      <c r="EAD218" s="329"/>
      <c r="EAE218" s="240"/>
      <c r="EAF218" s="540"/>
      <c r="EAG218" s="291"/>
      <c r="EAH218" s="290"/>
      <c r="EAJ218" s="329"/>
      <c r="EAK218" s="240"/>
      <c r="EAL218" s="540"/>
      <c r="EAM218" s="291"/>
      <c r="EAN218" s="290"/>
      <c r="EAP218" s="329"/>
      <c r="EAQ218" s="240"/>
      <c r="EAR218" s="540"/>
      <c r="EAS218" s="291"/>
      <c r="EAT218" s="290"/>
      <c r="EAV218" s="329"/>
      <c r="EAW218" s="240"/>
      <c r="EAX218" s="540"/>
      <c r="EAY218" s="291"/>
      <c r="EAZ218" s="290"/>
      <c r="EBB218" s="329"/>
      <c r="EBC218" s="240"/>
      <c r="EBD218" s="540"/>
      <c r="EBE218" s="291"/>
      <c r="EBF218" s="290"/>
      <c r="EBH218" s="329"/>
      <c r="EBI218" s="240"/>
      <c r="EBJ218" s="540"/>
      <c r="EBK218" s="291"/>
      <c r="EBL218" s="290"/>
      <c r="EBN218" s="329"/>
      <c r="EBO218" s="240"/>
      <c r="EBP218" s="540"/>
      <c r="EBQ218" s="291"/>
      <c r="EBR218" s="290"/>
      <c r="EBT218" s="329"/>
      <c r="EBU218" s="240"/>
      <c r="EBV218" s="540"/>
      <c r="EBW218" s="291"/>
      <c r="EBX218" s="290"/>
      <c r="EBZ218" s="329"/>
      <c r="ECA218" s="240"/>
      <c r="ECB218" s="540"/>
      <c r="ECC218" s="291"/>
      <c r="ECD218" s="290"/>
      <c r="ECF218" s="329"/>
      <c r="ECG218" s="240"/>
      <c r="ECH218" s="540"/>
      <c r="ECI218" s="291"/>
      <c r="ECJ218" s="290"/>
      <c r="ECL218" s="329"/>
      <c r="ECM218" s="240"/>
      <c r="ECN218" s="540"/>
      <c r="ECO218" s="291"/>
      <c r="ECP218" s="290"/>
      <c r="ECR218" s="329"/>
      <c r="ECS218" s="240"/>
      <c r="ECT218" s="540"/>
      <c r="ECU218" s="291"/>
      <c r="ECV218" s="290"/>
      <c r="ECX218" s="329"/>
      <c r="ECY218" s="240"/>
      <c r="ECZ218" s="540"/>
      <c r="EDA218" s="291"/>
      <c r="EDB218" s="290"/>
      <c r="EDD218" s="329"/>
      <c r="EDE218" s="240"/>
      <c r="EDF218" s="540"/>
      <c r="EDG218" s="291"/>
      <c r="EDH218" s="290"/>
      <c r="EDJ218" s="329"/>
      <c r="EDK218" s="240"/>
      <c r="EDL218" s="540"/>
      <c r="EDM218" s="291"/>
      <c r="EDN218" s="290"/>
      <c r="EDP218" s="329"/>
      <c r="EDQ218" s="240"/>
      <c r="EDR218" s="540"/>
      <c r="EDS218" s="291"/>
      <c r="EDT218" s="290"/>
      <c r="EDV218" s="329"/>
      <c r="EDW218" s="240"/>
      <c r="EDX218" s="540"/>
      <c r="EDY218" s="291"/>
      <c r="EDZ218" s="290"/>
      <c r="EEB218" s="329"/>
      <c r="EEC218" s="240"/>
      <c r="EED218" s="540"/>
      <c r="EEE218" s="291"/>
      <c r="EEF218" s="290"/>
      <c r="EEH218" s="329"/>
      <c r="EEI218" s="240"/>
      <c r="EEJ218" s="540"/>
      <c r="EEK218" s="291"/>
      <c r="EEL218" s="290"/>
      <c r="EEN218" s="329"/>
      <c r="EEO218" s="240"/>
      <c r="EEP218" s="540"/>
      <c r="EEQ218" s="291"/>
      <c r="EER218" s="290"/>
      <c r="EET218" s="329"/>
      <c r="EEU218" s="240"/>
      <c r="EEV218" s="540"/>
      <c r="EEW218" s="291"/>
      <c r="EEX218" s="290"/>
      <c r="EEZ218" s="329"/>
      <c r="EFA218" s="240"/>
      <c r="EFB218" s="540"/>
      <c r="EFC218" s="291"/>
      <c r="EFD218" s="290"/>
      <c r="EFF218" s="329"/>
      <c r="EFG218" s="240"/>
      <c r="EFH218" s="540"/>
      <c r="EFI218" s="291"/>
      <c r="EFJ218" s="290"/>
      <c r="EFL218" s="329"/>
      <c r="EFM218" s="240"/>
      <c r="EFN218" s="540"/>
      <c r="EFO218" s="291"/>
      <c r="EFP218" s="290"/>
      <c r="EFR218" s="329"/>
      <c r="EFS218" s="240"/>
      <c r="EFT218" s="540"/>
      <c r="EFU218" s="291"/>
      <c r="EFV218" s="290"/>
      <c r="EFX218" s="329"/>
      <c r="EFY218" s="240"/>
      <c r="EFZ218" s="540"/>
      <c r="EGA218" s="291"/>
      <c r="EGB218" s="290"/>
      <c r="EGD218" s="329"/>
      <c r="EGE218" s="240"/>
      <c r="EGF218" s="540"/>
      <c r="EGG218" s="291"/>
      <c r="EGH218" s="290"/>
      <c r="EGJ218" s="329"/>
      <c r="EGK218" s="240"/>
      <c r="EGL218" s="540"/>
      <c r="EGM218" s="291"/>
      <c r="EGN218" s="290"/>
      <c r="EGP218" s="329"/>
      <c r="EGQ218" s="240"/>
      <c r="EGR218" s="540"/>
      <c r="EGS218" s="291"/>
      <c r="EGT218" s="290"/>
      <c r="EGV218" s="329"/>
      <c r="EGW218" s="240"/>
      <c r="EGX218" s="540"/>
      <c r="EGY218" s="291"/>
      <c r="EGZ218" s="290"/>
      <c r="EHB218" s="329"/>
      <c r="EHC218" s="240"/>
      <c r="EHD218" s="540"/>
      <c r="EHE218" s="291"/>
      <c r="EHF218" s="290"/>
      <c r="EHH218" s="329"/>
      <c r="EHI218" s="240"/>
      <c r="EHJ218" s="540"/>
      <c r="EHK218" s="291"/>
      <c r="EHL218" s="290"/>
      <c r="EHN218" s="329"/>
      <c r="EHO218" s="240"/>
      <c r="EHP218" s="540"/>
      <c r="EHQ218" s="291"/>
      <c r="EHR218" s="290"/>
      <c r="EHT218" s="329"/>
      <c r="EHU218" s="240"/>
      <c r="EHV218" s="540"/>
      <c r="EHW218" s="291"/>
      <c r="EHX218" s="290"/>
      <c r="EHZ218" s="329"/>
      <c r="EIA218" s="240"/>
      <c r="EIB218" s="540"/>
      <c r="EIC218" s="291"/>
      <c r="EID218" s="290"/>
      <c r="EIF218" s="329"/>
      <c r="EIG218" s="240"/>
      <c r="EIH218" s="540"/>
      <c r="EII218" s="291"/>
      <c r="EIJ218" s="290"/>
      <c r="EIL218" s="329"/>
      <c r="EIM218" s="240"/>
      <c r="EIN218" s="540"/>
      <c r="EIO218" s="291"/>
      <c r="EIP218" s="290"/>
      <c r="EIR218" s="329"/>
      <c r="EIS218" s="240"/>
      <c r="EIT218" s="540"/>
      <c r="EIU218" s="291"/>
      <c r="EIV218" s="290"/>
      <c r="EIX218" s="329"/>
      <c r="EIY218" s="240"/>
      <c r="EIZ218" s="540"/>
      <c r="EJA218" s="291"/>
      <c r="EJB218" s="290"/>
      <c r="EJD218" s="329"/>
      <c r="EJE218" s="240"/>
      <c r="EJF218" s="540"/>
      <c r="EJG218" s="291"/>
      <c r="EJH218" s="290"/>
      <c r="EJJ218" s="329"/>
      <c r="EJK218" s="240"/>
      <c r="EJL218" s="540"/>
      <c r="EJM218" s="291"/>
      <c r="EJN218" s="290"/>
      <c r="EJP218" s="329"/>
      <c r="EJQ218" s="240"/>
      <c r="EJR218" s="540"/>
      <c r="EJS218" s="291"/>
      <c r="EJT218" s="290"/>
      <c r="EJV218" s="329"/>
      <c r="EJW218" s="240"/>
      <c r="EJX218" s="540"/>
      <c r="EJY218" s="291"/>
      <c r="EJZ218" s="290"/>
      <c r="EKB218" s="329"/>
      <c r="EKC218" s="240"/>
      <c r="EKD218" s="540"/>
      <c r="EKE218" s="291"/>
      <c r="EKF218" s="290"/>
      <c r="EKH218" s="329"/>
      <c r="EKI218" s="240"/>
      <c r="EKJ218" s="540"/>
      <c r="EKK218" s="291"/>
      <c r="EKL218" s="290"/>
      <c r="EKN218" s="329"/>
      <c r="EKO218" s="240"/>
      <c r="EKP218" s="540"/>
      <c r="EKQ218" s="291"/>
      <c r="EKR218" s="290"/>
      <c r="EKT218" s="329"/>
      <c r="EKU218" s="240"/>
      <c r="EKV218" s="540"/>
      <c r="EKW218" s="291"/>
      <c r="EKX218" s="290"/>
      <c r="EKZ218" s="329"/>
      <c r="ELA218" s="240"/>
      <c r="ELB218" s="540"/>
      <c r="ELC218" s="291"/>
      <c r="ELD218" s="290"/>
      <c r="ELF218" s="329"/>
      <c r="ELG218" s="240"/>
      <c r="ELH218" s="540"/>
      <c r="ELI218" s="291"/>
      <c r="ELJ218" s="290"/>
      <c r="ELL218" s="329"/>
      <c r="ELM218" s="240"/>
      <c r="ELN218" s="540"/>
      <c r="ELO218" s="291"/>
      <c r="ELP218" s="290"/>
      <c r="ELR218" s="329"/>
      <c r="ELS218" s="240"/>
      <c r="ELT218" s="540"/>
      <c r="ELU218" s="291"/>
      <c r="ELV218" s="290"/>
      <c r="ELX218" s="329"/>
      <c r="ELY218" s="240"/>
      <c r="ELZ218" s="540"/>
      <c r="EMA218" s="291"/>
      <c r="EMB218" s="290"/>
      <c r="EMD218" s="329"/>
      <c r="EME218" s="240"/>
      <c r="EMF218" s="540"/>
      <c r="EMG218" s="291"/>
      <c r="EMH218" s="290"/>
      <c r="EMJ218" s="329"/>
      <c r="EMK218" s="240"/>
      <c r="EML218" s="540"/>
      <c r="EMM218" s="291"/>
      <c r="EMN218" s="290"/>
      <c r="EMP218" s="329"/>
      <c r="EMQ218" s="240"/>
      <c r="EMR218" s="540"/>
      <c r="EMS218" s="291"/>
      <c r="EMT218" s="290"/>
      <c r="EMV218" s="329"/>
      <c r="EMW218" s="240"/>
      <c r="EMX218" s="540"/>
      <c r="EMY218" s="291"/>
      <c r="EMZ218" s="290"/>
      <c r="ENB218" s="329"/>
      <c r="ENC218" s="240"/>
      <c r="END218" s="540"/>
      <c r="ENE218" s="291"/>
      <c r="ENF218" s="290"/>
      <c r="ENH218" s="329"/>
      <c r="ENI218" s="240"/>
      <c r="ENJ218" s="540"/>
      <c r="ENK218" s="291"/>
      <c r="ENL218" s="290"/>
      <c r="ENN218" s="329"/>
      <c r="ENO218" s="240"/>
      <c r="ENP218" s="540"/>
      <c r="ENQ218" s="291"/>
      <c r="ENR218" s="290"/>
      <c r="ENT218" s="329"/>
      <c r="ENU218" s="240"/>
      <c r="ENV218" s="540"/>
      <c r="ENW218" s="291"/>
      <c r="ENX218" s="290"/>
      <c r="ENZ218" s="329"/>
      <c r="EOA218" s="240"/>
      <c r="EOB218" s="540"/>
      <c r="EOC218" s="291"/>
      <c r="EOD218" s="290"/>
      <c r="EOF218" s="329"/>
      <c r="EOG218" s="240"/>
      <c r="EOH218" s="540"/>
      <c r="EOI218" s="291"/>
      <c r="EOJ218" s="290"/>
      <c r="EOL218" s="329"/>
      <c r="EOM218" s="240"/>
      <c r="EON218" s="540"/>
      <c r="EOO218" s="291"/>
      <c r="EOP218" s="290"/>
      <c r="EOR218" s="329"/>
      <c r="EOS218" s="240"/>
      <c r="EOT218" s="540"/>
      <c r="EOU218" s="291"/>
      <c r="EOV218" s="290"/>
      <c r="EOX218" s="329"/>
      <c r="EOY218" s="240"/>
      <c r="EOZ218" s="540"/>
      <c r="EPA218" s="291"/>
      <c r="EPB218" s="290"/>
      <c r="EPD218" s="329"/>
      <c r="EPE218" s="240"/>
      <c r="EPF218" s="540"/>
      <c r="EPG218" s="291"/>
      <c r="EPH218" s="290"/>
      <c r="EPJ218" s="329"/>
      <c r="EPK218" s="240"/>
      <c r="EPL218" s="540"/>
      <c r="EPM218" s="291"/>
      <c r="EPN218" s="290"/>
      <c r="EPP218" s="329"/>
      <c r="EPQ218" s="240"/>
      <c r="EPR218" s="540"/>
      <c r="EPS218" s="291"/>
      <c r="EPT218" s="290"/>
      <c r="EPV218" s="329"/>
      <c r="EPW218" s="240"/>
      <c r="EPX218" s="540"/>
      <c r="EPY218" s="291"/>
      <c r="EPZ218" s="290"/>
      <c r="EQB218" s="329"/>
      <c r="EQC218" s="240"/>
      <c r="EQD218" s="540"/>
      <c r="EQE218" s="291"/>
      <c r="EQF218" s="290"/>
      <c r="EQH218" s="329"/>
      <c r="EQI218" s="240"/>
      <c r="EQJ218" s="540"/>
      <c r="EQK218" s="291"/>
      <c r="EQL218" s="290"/>
      <c r="EQN218" s="329"/>
      <c r="EQO218" s="240"/>
      <c r="EQP218" s="540"/>
      <c r="EQQ218" s="291"/>
      <c r="EQR218" s="290"/>
      <c r="EQT218" s="329"/>
      <c r="EQU218" s="240"/>
      <c r="EQV218" s="540"/>
      <c r="EQW218" s="291"/>
      <c r="EQX218" s="290"/>
      <c r="EQZ218" s="329"/>
      <c r="ERA218" s="240"/>
      <c r="ERB218" s="540"/>
      <c r="ERC218" s="291"/>
      <c r="ERD218" s="290"/>
      <c r="ERF218" s="329"/>
      <c r="ERG218" s="240"/>
      <c r="ERH218" s="540"/>
      <c r="ERI218" s="291"/>
      <c r="ERJ218" s="290"/>
      <c r="ERL218" s="329"/>
      <c r="ERM218" s="240"/>
      <c r="ERN218" s="540"/>
      <c r="ERO218" s="291"/>
      <c r="ERP218" s="290"/>
      <c r="ERR218" s="329"/>
      <c r="ERS218" s="240"/>
      <c r="ERT218" s="540"/>
      <c r="ERU218" s="291"/>
      <c r="ERV218" s="290"/>
      <c r="ERX218" s="329"/>
      <c r="ERY218" s="240"/>
      <c r="ERZ218" s="540"/>
      <c r="ESA218" s="291"/>
      <c r="ESB218" s="290"/>
      <c r="ESD218" s="329"/>
      <c r="ESE218" s="240"/>
      <c r="ESF218" s="540"/>
      <c r="ESG218" s="291"/>
      <c r="ESH218" s="290"/>
      <c r="ESJ218" s="329"/>
      <c r="ESK218" s="240"/>
      <c r="ESL218" s="540"/>
      <c r="ESM218" s="291"/>
      <c r="ESN218" s="290"/>
      <c r="ESP218" s="329"/>
      <c r="ESQ218" s="240"/>
      <c r="ESR218" s="540"/>
      <c r="ESS218" s="291"/>
      <c r="EST218" s="290"/>
      <c r="ESV218" s="329"/>
      <c r="ESW218" s="240"/>
      <c r="ESX218" s="540"/>
      <c r="ESY218" s="291"/>
      <c r="ESZ218" s="290"/>
      <c r="ETB218" s="329"/>
      <c r="ETC218" s="240"/>
      <c r="ETD218" s="540"/>
      <c r="ETE218" s="291"/>
      <c r="ETF218" s="290"/>
      <c r="ETH218" s="329"/>
      <c r="ETI218" s="240"/>
      <c r="ETJ218" s="540"/>
      <c r="ETK218" s="291"/>
      <c r="ETL218" s="290"/>
      <c r="ETN218" s="329"/>
      <c r="ETO218" s="240"/>
      <c r="ETP218" s="540"/>
      <c r="ETQ218" s="291"/>
      <c r="ETR218" s="290"/>
      <c r="ETT218" s="329"/>
      <c r="ETU218" s="240"/>
      <c r="ETV218" s="540"/>
      <c r="ETW218" s="291"/>
      <c r="ETX218" s="290"/>
      <c r="ETZ218" s="329"/>
      <c r="EUA218" s="240"/>
      <c r="EUB218" s="540"/>
      <c r="EUC218" s="291"/>
      <c r="EUD218" s="290"/>
      <c r="EUF218" s="329"/>
      <c r="EUG218" s="240"/>
      <c r="EUH218" s="540"/>
      <c r="EUI218" s="291"/>
      <c r="EUJ218" s="290"/>
      <c r="EUL218" s="329"/>
      <c r="EUM218" s="240"/>
      <c r="EUN218" s="540"/>
      <c r="EUO218" s="291"/>
      <c r="EUP218" s="290"/>
      <c r="EUR218" s="329"/>
      <c r="EUS218" s="240"/>
      <c r="EUT218" s="540"/>
      <c r="EUU218" s="291"/>
      <c r="EUV218" s="290"/>
      <c r="EUX218" s="329"/>
      <c r="EUY218" s="240"/>
      <c r="EUZ218" s="540"/>
      <c r="EVA218" s="291"/>
      <c r="EVB218" s="290"/>
      <c r="EVD218" s="329"/>
      <c r="EVE218" s="240"/>
      <c r="EVF218" s="540"/>
      <c r="EVG218" s="291"/>
      <c r="EVH218" s="290"/>
      <c r="EVJ218" s="329"/>
      <c r="EVK218" s="240"/>
      <c r="EVL218" s="540"/>
      <c r="EVM218" s="291"/>
      <c r="EVN218" s="290"/>
      <c r="EVP218" s="329"/>
      <c r="EVQ218" s="240"/>
      <c r="EVR218" s="540"/>
      <c r="EVS218" s="291"/>
      <c r="EVT218" s="290"/>
      <c r="EVV218" s="329"/>
      <c r="EVW218" s="240"/>
      <c r="EVX218" s="540"/>
      <c r="EVY218" s="291"/>
      <c r="EVZ218" s="290"/>
      <c r="EWB218" s="329"/>
      <c r="EWC218" s="240"/>
      <c r="EWD218" s="540"/>
      <c r="EWE218" s="291"/>
      <c r="EWF218" s="290"/>
      <c r="EWH218" s="329"/>
      <c r="EWI218" s="240"/>
      <c r="EWJ218" s="540"/>
      <c r="EWK218" s="291"/>
      <c r="EWL218" s="290"/>
      <c r="EWN218" s="329"/>
      <c r="EWO218" s="240"/>
      <c r="EWP218" s="540"/>
      <c r="EWQ218" s="291"/>
      <c r="EWR218" s="290"/>
      <c r="EWT218" s="329"/>
      <c r="EWU218" s="240"/>
      <c r="EWV218" s="540"/>
      <c r="EWW218" s="291"/>
      <c r="EWX218" s="290"/>
      <c r="EWZ218" s="329"/>
      <c r="EXA218" s="240"/>
      <c r="EXB218" s="540"/>
      <c r="EXC218" s="291"/>
      <c r="EXD218" s="290"/>
      <c r="EXF218" s="329"/>
      <c r="EXG218" s="240"/>
      <c r="EXH218" s="540"/>
      <c r="EXI218" s="291"/>
      <c r="EXJ218" s="290"/>
      <c r="EXL218" s="329"/>
      <c r="EXM218" s="240"/>
      <c r="EXN218" s="540"/>
      <c r="EXO218" s="291"/>
      <c r="EXP218" s="290"/>
      <c r="EXR218" s="329"/>
      <c r="EXS218" s="240"/>
      <c r="EXT218" s="540"/>
      <c r="EXU218" s="291"/>
      <c r="EXV218" s="290"/>
      <c r="EXX218" s="329"/>
      <c r="EXY218" s="240"/>
      <c r="EXZ218" s="540"/>
      <c r="EYA218" s="291"/>
      <c r="EYB218" s="290"/>
      <c r="EYD218" s="329"/>
      <c r="EYE218" s="240"/>
      <c r="EYF218" s="540"/>
      <c r="EYG218" s="291"/>
      <c r="EYH218" s="290"/>
      <c r="EYJ218" s="329"/>
      <c r="EYK218" s="240"/>
      <c r="EYL218" s="540"/>
      <c r="EYM218" s="291"/>
      <c r="EYN218" s="290"/>
      <c r="EYP218" s="329"/>
      <c r="EYQ218" s="240"/>
      <c r="EYR218" s="540"/>
      <c r="EYS218" s="291"/>
      <c r="EYT218" s="290"/>
      <c r="EYV218" s="329"/>
      <c r="EYW218" s="240"/>
      <c r="EYX218" s="540"/>
      <c r="EYY218" s="291"/>
      <c r="EYZ218" s="290"/>
      <c r="EZB218" s="329"/>
      <c r="EZC218" s="240"/>
      <c r="EZD218" s="540"/>
      <c r="EZE218" s="291"/>
      <c r="EZF218" s="290"/>
      <c r="EZH218" s="329"/>
      <c r="EZI218" s="240"/>
      <c r="EZJ218" s="540"/>
      <c r="EZK218" s="291"/>
      <c r="EZL218" s="290"/>
      <c r="EZN218" s="329"/>
      <c r="EZO218" s="240"/>
      <c r="EZP218" s="540"/>
      <c r="EZQ218" s="291"/>
      <c r="EZR218" s="290"/>
      <c r="EZT218" s="329"/>
      <c r="EZU218" s="240"/>
      <c r="EZV218" s="540"/>
      <c r="EZW218" s="291"/>
      <c r="EZX218" s="290"/>
      <c r="EZZ218" s="329"/>
      <c r="FAA218" s="240"/>
      <c r="FAB218" s="540"/>
      <c r="FAC218" s="291"/>
      <c r="FAD218" s="290"/>
      <c r="FAF218" s="329"/>
      <c r="FAG218" s="240"/>
      <c r="FAH218" s="540"/>
      <c r="FAI218" s="291"/>
      <c r="FAJ218" s="290"/>
      <c r="FAL218" s="329"/>
      <c r="FAM218" s="240"/>
      <c r="FAN218" s="540"/>
      <c r="FAO218" s="291"/>
      <c r="FAP218" s="290"/>
      <c r="FAR218" s="329"/>
      <c r="FAS218" s="240"/>
      <c r="FAT218" s="540"/>
      <c r="FAU218" s="291"/>
      <c r="FAV218" s="290"/>
      <c r="FAX218" s="329"/>
      <c r="FAY218" s="240"/>
      <c r="FAZ218" s="540"/>
      <c r="FBA218" s="291"/>
      <c r="FBB218" s="290"/>
      <c r="FBD218" s="329"/>
      <c r="FBE218" s="240"/>
      <c r="FBF218" s="540"/>
      <c r="FBG218" s="291"/>
      <c r="FBH218" s="290"/>
      <c r="FBJ218" s="329"/>
      <c r="FBK218" s="240"/>
      <c r="FBL218" s="540"/>
      <c r="FBM218" s="291"/>
      <c r="FBN218" s="290"/>
      <c r="FBP218" s="329"/>
      <c r="FBQ218" s="240"/>
      <c r="FBR218" s="540"/>
      <c r="FBS218" s="291"/>
      <c r="FBT218" s="290"/>
      <c r="FBV218" s="329"/>
      <c r="FBW218" s="240"/>
      <c r="FBX218" s="540"/>
      <c r="FBY218" s="291"/>
      <c r="FBZ218" s="290"/>
      <c r="FCB218" s="329"/>
      <c r="FCC218" s="240"/>
      <c r="FCD218" s="540"/>
      <c r="FCE218" s="291"/>
      <c r="FCF218" s="290"/>
      <c r="FCH218" s="329"/>
      <c r="FCI218" s="240"/>
      <c r="FCJ218" s="540"/>
      <c r="FCK218" s="291"/>
      <c r="FCL218" s="290"/>
      <c r="FCN218" s="329"/>
      <c r="FCO218" s="240"/>
      <c r="FCP218" s="540"/>
      <c r="FCQ218" s="291"/>
      <c r="FCR218" s="290"/>
      <c r="FCT218" s="329"/>
      <c r="FCU218" s="240"/>
      <c r="FCV218" s="540"/>
      <c r="FCW218" s="291"/>
      <c r="FCX218" s="290"/>
      <c r="FCZ218" s="329"/>
      <c r="FDA218" s="240"/>
      <c r="FDB218" s="540"/>
      <c r="FDC218" s="291"/>
      <c r="FDD218" s="290"/>
      <c r="FDF218" s="329"/>
      <c r="FDG218" s="240"/>
      <c r="FDH218" s="540"/>
      <c r="FDI218" s="291"/>
      <c r="FDJ218" s="290"/>
      <c r="FDL218" s="329"/>
      <c r="FDM218" s="240"/>
      <c r="FDN218" s="540"/>
      <c r="FDO218" s="291"/>
      <c r="FDP218" s="290"/>
      <c r="FDR218" s="329"/>
      <c r="FDS218" s="240"/>
      <c r="FDT218" s="540"/>
      <c r="FDU218" s="291"/>
      <c r="FDV218" s="290"/>
      <c r="FDX218" s="329"/>
      <c r="FDY218" s="240"/>
      <c r="FDZ218" s="540"/>
      <c r="FEA218" s="291"/>
      <c r="FEB218" s="290"/>
      <c r="FED218" s="329"/>
      <c r="FEE218" s="240"/>
      <c r="FEF218" s="540"/>
      <c r="FEG218" s="291"/>
      <c r="FEH218" s="290"/>
      <c r="FEJ218" s="329"/>
      <c r="FEK218" s="240"/>
      <c r="FEL218" s="540"/>
      <c r="FEM218" s="291"/>
      <c r="FEN218" s="290"/>
      <c r="FEP218" s="329"/>
      <c r="FEQ218" s="240"/>
      <c r="FER218" s="540"/>
      <c r="FES218" s="291"/>
      <c r="FET218" s="290"/>
      <c r="FEV218" s="329"/>
      <c r="FEW218" s="240"/>
      <c r="FEX218" s="540"/>
      <c r="FEY218" s="291"/>
      <c r="FEZ218" s="290"/>
      <c r="FFB218" s="329"/>
      <c r="FFC218" s="240"/>
      <c r="FFD218" s="540"/>
      <c r="FFE218" s="291"/>
      <c r="FFF218" s="290"/>
      <c r="FFH218" s="329"/>
      <c r="FFI218" s="240"/>
      <c r="FFJ218" s="540"/>
      <c r="FFK218" s="291"/>
      <c r="FFL218" s="290"/>
      <c r="FFN218" s="329"/>
      <c r="FFO218" s="240"/>
      <c r="FFP218" s="540"/>
      <c r="FFQ218" s="291"/>
      <c r="FFR218" s="290"/>
      <c r="FFT218" s="329"/>
      <c r="FFU218" s="240"/>
      <c r="FFV218" s="540"/>
      <c r="FFW218" s="291"/>
      <c r="FFX218" s="290"/>
      <c r="FFZ218" s="329"/>
      <c r="FGA218" s="240"/>
      <c r="FGB218" s="540"/>
      <c r="FGC218" s="291"/>
      <c r="FGD218" s="290"/>
      <c r="FGF218" s="329"/>
      <c r="FGG218" s="240"/>
      <c r="FGH218" s="540"/>
      <c r="FGI218" s="291"/>
      <c r="FGJ218" s="290"/>
      <c r="FGL218" s="329"/>
      <c r="FGM218" s="240"/>
      <c r="FGN218" s="540"/>
      <c r="FGO218" s="291"/>
      <c r="FGP218" s="290"/>
      <c r="FGR218" s="329"/>
      <c r="FGS218" s="240"/>
      <c r="FGT218" s="540"/>
      <c r="FGU218" s="291"/>
      <c r="FGV218" s="290"/>
      <c r="FGX218" s="329"/>
      <c r="FGY218" s="240"/>
      <c r="FGZ218" s="540"/>
      <c r="FHA218" s="291"/>
      <c r="FHB218" s="290"/>
      <c r="FHD218" s="329"/>
      <c r="FHE218" s="240"/>
      <c r="FHF218" s="540"/>
      <c r="FHG218" s="291"/>
      <c r="FHH218" s="290"/>
      <c r="FHJ218" s="329"/>
      <c r="FHK218" s="240"/>
      <c r="FHL218" s="540"/>
      <c r="FHM218" s="291"/>
      <c r="FHN218" s="290"/>
      <c r="FHP218" s="329"/>
      <c r="FHQ218" s="240"/>
      <c r="FHR218" s="540"/>
      <c r="FHS218" s="291"/>
      <c r="FHT218" s="290"/>
      <c r="FHV218" s="329"/>
      <c r="FHW218" s="240"/>
      <c r="FHX218" s="540"/>
      <c r="FHY218" s="291"/>
      <c r="FHZ218" s="290"/>
      <c r="FIB218" s="329"/>
      <c r="FIC218" s="240"/>
      <c r="FID218" s="540"/>
      <c r="FIE218" s="291"/>
      <c r="FIF218" s="290"/>
      <c r="FIH218" s="329"/>
      <c r="FII218" s="240"/>
      <c r="FIJ218" s="540"/>
      <c r="FIK218" s="291"/>
      <c r="FIL218" s="290"/>
      <c r="FIN218" s="329"/>
      <c r="FIO218" s="240"/>
      <c r="FIP218" s="540"/>
      <c r="FIQ218" s="291"/>
      <c r="FIR218" s="290"/>
      <c r="FIT218" s="329"/>
      <c r="FIU218" s="240"/>
      <c r="FIV218" s="540"/>
      <c r="FIW218" s="291"/>
      <c r="FIX218" s="290"/>
      <c r="FIZ218" s="329"/>
      <c r="FJA218" s="240"/>
      <c r="FJB218" s="540"/>
      <c r="FJC218" s="291"/>
      <c r="FJD218" s="290"/>
      <c r="FJF218" s="329"/>
      <c r="FJG218" s="240"/>
      <c r="FJH218" s="540"/>
      <c r="FJI218" s="291"/>
      <c r="FJJ218" s="290"/>
      <c r="FJL218" s="329"/>
      <c r="FJM218" s="240"/>
      <c r="FJN218" s="540"/>
      <c r="FJO218" s="291"/>
      <c r="FJP218" s="290"/>
      <c r="FJR218" s="329"/>
      <c r="FJS218" s="240"/>
      <c r="FJT218" s="540"/>
      <c r="FJU218" s="291"/>
      <c r="FJV218" s="290"/>
      <c r="FJX218" s="329"/>
      <c r="FJY218" s="240"/>
      <c r="FJZ218" s="540"/>
      <c r="FKA218" s="291"/>
      <c r="FKB218" s="290"/>
      <c r="FKD218" s="329"/>
      <c r="FKE218" s="240"/>
      <c r="FKF218" s="540"/>
      <c r="FKG218" s="291"/>
      <c r="FKH218" s="290"/>
      <c r="FKJ218" s="329"/>
      <c r="FKK218" s="240"/>
      <c r="FKL218" s="540"/>
      <c r="FKM218" s="291"/>
      <c r="FKN218" s="290"/>
      <c r="FKP218" s="329"/>
      <c r="FKQ218" s="240"/>
      <c r="FKR218" s="540"/>
      <c r="FKS218" s="291"/>
      <c r="FKT218" s="290"/>
      <c r="FKV218" s="329"/>
      <c r="FKW218" s="240"/>
      <c r="FKX218" s="540"/>
      <c r="FKY218" s="291"/>
      <c r="FKZ218" s="290"/>
      <c r="FLB218" s="329"/>
      <c r="FLC218" s="240"/>
      <c r="FLD218" s="540"/>
      <c r="FLE218" s="291"/>
      <c r="FLF218" s="290"/>
      <c r="FLH218" s="329"/>
      <c r="FLI218" s="240"/>
      <c r="FLJ218" s="540"/>
      <c r="FLK218" s="291"/>
      <c r="FLL218" s="290"/>
      <c r="FLN218" s="329"/>
      <c r="FLO218" s="240"/>
      <c r="FLP218" s="540"/>
      <c r="FLQ218" s="291"/>
      <c r="FLR218" s="290"/>
      <c r="FLT218" s="329"/>
      <c r="FLU218" s="240"/>
      <c r="FLV218" s="540"/>
      <c r="FLW218" s="291"/>
      <c r="FLX218" s="290"/>
      <c r="FLZ218" s="329"/>
      <c r="FMA218" s="240"/>
      <c r="FMB218" s="540"/>
      <c r="FMC218" s="291"/>
      <c r="FMD218" s="290"/>
      <c r="FMF218" s="329"/>
      <c r="FMG218" s="240"/>
      <c r="FMH218" s="540"/>
      <c r="FMI218" s="291"/>
      <c r="FMJ218" s="290"/>
      <c r="FML218" s="329"/>
      <c r="FMM218" s="240"/>
      <c r="FMN218" s="540"/>
      <c r="FMO218" s="291"/>
      <c r="FMP218" s="290"/>
      <c r="FMR218" s="329"/>
      <c r="FMS218" s="240"/>
      <c r="FMT218" s="540"/>
      <c r="FMU218" s="291"/>
      <c r="FMV218" s="290"/>
      <c r="FMX218" s="329"/>
      <c r="FMY218" s="240"/>
      <c r="FMZ218" s="540"/>
      <c r="FNA218" s="291"/>
      <c r="FNB218" s="290"/>
      <c r="FND218" s="329"/>
      <c r="FNE218" s="240"/>
      <c r="FNF218" s="540"/>
      <c r="FNG218" s="291"/>
      <c r="FNH218" s="290"/>
      <c r="FNJ218" s="329"/>
      <c r="FNK218" s="240"/>
      <c r="FNL218" s="540"/>
      <c r="FNM218" s="291"/>
      <c r="FNN218" s="290"/>
      <c r="FNP218" s="329"/>
      <c r="FNQ218" s="240"/>
      <c r="FNR218" s="540"/>
      <c r="FNS218" s="291"/>
      <c r="FNT218" s="290"/>
      <c r="FNV218" s="329"/>
      <c r="FNW218" s="240"/>
      <c r="FNX218" s="540"/>
      <c r="FNY218" s="291"/>
      <c r="FNZ218" s="290"/>
      <c r="FOB218" s="329"/>
      <c r="FOC218" s="240"/>
      <c r="FOD218" s="540"/>
      <c r="FOE218" s="291"/>
      <c r="FOF218" s="290"/>
      <c r="FOH218" s="329"/>
      <c r="FOI218" s="240"/>
      <c r="FOJ218" s="540"/>
      <c r="FOK218" s="291"/>
      <c r="FOL218" s="290"/>
      <c r="FON218" s="329"/>
      <c r="FOO218" s="240"/>
      <c r="FOP218" s="540"/>
      <c r="FOQ218" s="291"/>
      <c r="FOR218" s="290"/>
      <c r="FOT218" s="329"/>
      <c r="FOU218" s="240"/>
      <c r="FOV218" s="540"/>
      <c r="FOW218" s="291"/>
      <c r="FOX218" s="290"/>
      <c r="FOZ218" s="329"/>
      <c r="FPA218" s="240"/>
      <c r="FPB218" s="540"/>
      <c r="FPC218" s="291"/>
      <c r="FPD218" s="290"/>
      <c r="FPF218" s="329"/>
      <c r="FPG218" s="240"/>
      <c r="FPH218" s="540"/>
      <c r="FPI218" s="291"/>
      <c r="FPJ218" s="290"/>
      <c r="FPL218" s="329"/>
      <c r="FPM218" s="240"/>
      <c r="FPN218" s="540"/>
      <c r="FPO218" s="291"/>
      <c r="FPP218" s="290"/>
      <c r="FPR218" s="329"/>
      <c r="FPS218" s="240"/>
      <c r="FPT218" s="540"/>
      <c r="FPU218" s="291"/>
      <c r="FPV218" s="290"/>
      <c r="FPX218" s="329"/>
      <c r="FPY218" s="240"/>
      <c r="FPZ218" s="540"/>
      <c r="FQA218" s="291"/>
      <c r="FQB218" s="290"/>
      <c r="FQD218" s="329"/>
      <c r="FQE218" s="240"/>
      <c r="FQF218" s="540"/>
      <c r="FQG218" s="291"/>
      <c r="FQH218" s="290"/>
      <c r="FQJ218" s="329"/>
      <c r="FQK218" s="240"/>
      <c r="FQL218" s="540"/>
      <c r="FQM218" s="291"/>
      <c r="FQN218" s="290"/>
      <c r="FQP218" s="329"/>
      <c r="FQQ218" s="240"/>
      <c r="FQR218" s="540"/>
      <c r="FQS218" s="291"/>
      <c r="FQT218" s="290"/>
      <c r="FQV218" s="329"/>
      <c r="FQW218" s="240"/>
      <c r="FQX218" s="540"/>
      <c r="FQY218" s="291"/>
      <c r="FQZ218" s="290"/>
      <c r="FRB218" s="329"/>
      <c r="FRC218" s="240"/>
      <c r="FRD218" s="540"/>
      <c r="FRE218" s="291"/>
      <c r="FRF218" s="290"/>
      <c r="FRH218" s="329"/>
      <c r="FRI218" s="240"/>
      <c r="FRJ218" s="540"/>
      <c r="FRK218" s="291"/>
      <c r="FRL218" s="290"/>
      <c r="FRN218" s="329"/>
      <c r="FRO218" s="240"/>
      <c r="FRP218" s="540"/>
      <c r="FRQ218" s="291"/>
      <c r="FRR218" s="290"/>
      <c r="FRT218" s="329"/>
      <c r="FRU218" s="240"/>
      <c r="FRV218" s="540"/>
      <c r="FRW218" s="291"/>
      <c r="FRX218" s="290"/>
      <c r="FRZ218" s="329"/>
      <c r="FSA218" s="240"/>
      <c r="FSB218" s="540"/>
      <c r="FSC218" s="291"/>
      <c r="FSD218" s="290"/>
      <c r="FSF218" s="329"/>
      <c r="FSG218" s="240"/>
      <c r="FSH218" s="540"/>
      <c r="FSI218" s="291"/>
      <c r="FSJ218" s="290"/>
      <c r="FSL218" s="329"/>
      <c r="FSM218" s="240"/>
      <c r="FSN218" s="540"/>
      <c r="FSO218" s="291"/>
      <c r="FSP218" s="290"/>
      <c r="FSR218" s="329"/>
      <c r="FSS218" s="240"/>
      <c r="FST218" s="540"/>
      <c r="FSU218" s="291"/>
      <c r="FSV218" s="290"/>
      <c r="FSX218" s="329"/>
      <c r="FSY218" s="240"/>
      <c r="FSZ218" s="540"/>
      <c r="FTA218" s="291"/>
      <c r="FTB218" s="290"/>
      <c r="FTD218" s="329"/>
      <c r="FTE218" s="240"/>
      <c r="FTF218" s="540"/>
      <c r="FTG218" s="291"/>
      <c r="FTH218" s="290"/>
      <c r="FTJ218" s="329"/>
      <c r="FTK218" s="240"/>
      <c r="FTL218" s="540"/>
      <c r="FTM218" s="291"/>
      <c r="FTN218" s="290"/>
      <c r="FTP218" s="329"/>
      <c r="FTQ218" s="240"/>
      <c r="FTR218" s="540"/>
      <c r="FTS218" s="291"/>
      <c r="FTT218" s="290"/>
      <c r="FTV218" s="329"/>
      <c r="FTW218" s="240"/>
      <c r="FTX218" s="540"/>
      <c r="FTY218" s="291"/>
      <c r="FTZ218" s="290"/>
      <c r="FUB218" s="329"/>
      <c r="FUC218" s="240"/>
      <c r="FUD218" s="540"/>
      <c r="FUE218" s="291"/>
      <c r="FUF218" s="290"/>
      <c r="FUH218" s="329"/>
      <c r="FUI218" s="240"/>
      <c r="FUJ218" s="540"/>
      <c r="FUK218" s="291"/>
      <c r="FUL218" s="290"/>
      <c r="FUN218" s="329"/>
      <c r="FUO218" s="240"/>
      <c r="FUP218" s="540"/>
      <c r="FUQ218" s="291"/>
      <c r="FUR218" s="290"/>
      <c r="FUT218" s="329"/>
      <c r="FUU218" s="240"/>
      <c r="FUV218" s="540"/>
      <c r="FUW218" s="291"/>
      <c r="FUX218" s="290"/>
      <c r="FUZ218" s="329"/>
      <c r="FVA218" s="240"/>
      <c r="FVB218" s="540"/>
      <c r="FVC218" s="291"/>
      <c r="FVD218" s="290"/>
      <c r="FVF218" s="329"/>
      <c r="FVG218" s="240"/>
      <c r="FVH218" s="540"/>
      <c r="FVI218" s="291"/>
      <c r="FVJ218" s="290"/>
      <c r="FVL218" s="329"/>
      <c r="FVM218" s="240"/>
      <c r="FVN218" s="540"/>
      <c r="FVO218" s="291"/>
      <c r="FVP218" s="290"/>
      <c r="FVR218" s="329"/>
      <c r="FVS218" s="240"/>
      <c r="FVT218" s="540"/>
      <c r="FVU218" s="291"/>
      <c r="FVV218" s="290"/>
      <c r="FVX218" s="329"/>
      <c r="FVY218" s="240"/>
      <c r="FVZ218" s="540"/>
      <c r="FWA218" s="291"/>
      <c r="FWB218" s="290"/>
      <c r="FWD218" s="329"/>
      <c r="FWE218" s="240"/>
      <c r="FWF218" s="540"/>
      <c r="FWG218" s="291"/>
      <c r="FWH218" s="290"/>
      <c r="FWJ218" s="329"/>
      <c r="FWK218" s="240"/>
      <c r="FWL218" s="540"/>
      <c r="FWM218" s="291"/>
      <c r="FWN218" s="290"/>
      <c r="FWP218" s="329"/>
      <c r="FWQ218" s="240"/>
      <c r="FWR218" s="540"/>
      <c r="FWS218" s="291"/>
      <c r="FWT218" s="290"/>
      <c r="FWV218" s="329"/>
      <c r="FWW218" s="240"/>
      <c r="FWX218" s="540"/>
      <c r="FWY218" s="291"/>
      <c r="FWZ218" s="290"/>
      <c r="FXB218" s="329"/>
      <c r="FXC218" s="240"/>
      <c r="FXD218" s="540"/>
      <c r="FXE218" s="291"/>
      <c r="FXF218" s="290"/>
      <c r="FXH218" s="329"/>
      <c r="FXI218" s="240"/>
      <c r="FXJ218" s="540"/>
      <c r="FXK218" s="291"/>
      <c r="FXL218" s="290"/>
      <c r="FXN218" s="329"/>
      <c r="FXO218" s="240"/>
      <c r="FXP218" s="540"/>
      <c r="FXQ218" s="291"/>
      <c r="FXR218" s="290"/>
      <c r="FXT218" s="329"/>
      <c r="FXU218" s="240"/>
      <c r="FXV218" s="540"/>
      <c r="FXW218" s="291"/>
      <c r="FXX218" s="290"/>
      <c r="FXZ218" s="329"/>
      <c r="FYA218" s="240"/>
      <c r="FYB218" s="540"/>
      <c r="FYC218" s="291"/>
      <c r="FYD218" s="290"/>
      <c r="FYF218" s="329"/>
      <c r="FYG218" s="240"/>
      <c r="FYH218" s="540"/>
      <c r="FYI218" s="291"/>
      <c r="FYJ218" s="290"/>
      <c r="FYL218" s="329"/>
      <c r="FYM218" s="240"/>
      <c r="FYN218" s="540"/>
      <c r="FYO218" s="291"/>
      <c r="FYP218" s="290"/>
      <c r="FYR218" s="329"/>
      <c r="FYS218" s="240"/>
      <c r="FYT218" s="540"/>
      <c r="FYU218" s="291"/>
      <c r="FYV218" s="290"/>
      <c r="FYX218" s="329"/>
      <c r="FYY218" s="240"/>
      <c r="FYZ218" s="540"/>
      <c r="FZA218" s="291"/>
      <c r="FZB218" s="290"/>
      <c r="FZD218" s="329"/>
      <c r="FZE218" s="240"/>
      <c r="FZF218" s="540"/>
      <c r="FZG218" s="291"/>
      <c r="FZH218" s="290"/>
      <c r="FZJ218" s="329"/>
      <c r="FZK218" s="240"/>
      <c r="FZL218" s="540"/>
      <c r="FZM218" s="291"/>
      <c r="FZN218" s="290"/>
      <c r="FZP218" s="329"/>
      <c r="FZQ218" s="240"/>
      <c r="FZR218" s="540"/>
      <c r="FZS218" s="291"/>
      <c r="FZT218" s="290"/>
      <c r="FZV218" s="329"/>
      <c r="FZW218" s="240"/>
      <c r="FZX218" s="540"/>
      <c r="FZY218" s="291"/>
      <c r="FZZ218" s="290"/>
      <c r="GAB218" s="329"/>
      <c r="GAC218" s="240"/>
      <c r="GAD218" s="540"/>
      <c r="GAE218" s="291"/>
      <c r="GAF218" s="290"/>
      <c r="GAH218" s="329"/>
      <c r="GAI218" s="240"/>
      <c r="GAJ218" s="540"/>
      <c r="GAK218" s="291"/>
      <c r="GAL218" s="290"/>
      <c r="GAN218" s="329"/>
      <c r="GAO218" s="240"/>
      <c r="GAP218" s="540"/>
      <c r="GAQ218" s="291"/>
      <c r="GAR218" s="290"/>
      <c r="GAT218" s="329"/>
      <c r="GAU218" s="240"/>
      <c r="GAV218" s="540"/>
      <c r="GAW218" s="291"/>
      <c r="GAX218" s="290"/>
      <c r="GAZ218" s="329"/>
      <c r="GBA218" s="240"/>
      <c r="GBB218" s="540"/>
      <c r="GBC218" s="291"/>
      <c r="GBD218" s="290"/>
      <c r="GBF218" s="329"/>
      <c r="GBG218" s="240"/>
      <c r="GBH218" s="540"/>
      <c r="GBI218" s="291"/>
      <c r="GBJ218" s="290"/>
      <c r="GBL218" s="329"/>
      <c r="GBM218" s="240"/>
      <c r="GBN218" s="540"/>
      <c r="GBO218" s="291"/>
      <c r="GBP218" s="290"/>
      <c r="GBR218" s="329"/>
      <c r="GBS218" s="240"/>
      <c r="GBT218" s="540"/>
      <c r="GBU218" s="291"/>
      <c r="GBV218" s="290"/>
      <c r="GBX218" s="329"/>
      <c r="GBY218" s="240"/>
      <c r="GBZ218" s="540"/>
      <c r="GCA218" s="291"/>
      <c r="GCB218" s="290"/>
      <c r="GCD218" s="329"/>
      <c r="GCE218" s="240"/>
      <c r="GCF218" s="540"/>
      <c r="GCG218" s="291"/>
      <c r="GCH218" s="290"/>
      <c r="GCJ218" s="329"/>
      <c r="GCK218" s="240"/>
      <c r="GCL218" s="540"/>
      <c r="GCM218" s="291"/>
      <c r="GCN218" s="290"/>
      <c r="GCP218" s="329"/>
      <c r="GCQ218" s="240"/>
      <c r="GCR218" s="540"/>
      <c r="GCS218" s="291"/>
      <c r="GCT218" s="290"/>
      <c r="GCV218" s="329"/>
      <c r="GCW218" s="240"/>
      <c r="GCX218" s="540"/>
      <c r="GCY218" s="291"/>
      <c r="GCZ218" s="290"/>
      <c r="GDB218" s="329"/>
      <c r="GDC218" s="240"/>
      <c r="GDD218" s="540"/>
      <c r="GDE218" s="291"/>
      <c r="GDF218" s="290"/>
      <c r="GDH218" s="329"/>
      <c r="GDI218" s="240"/>
      <c r="GDJ218" s="540"/>
      <c r="GDK218" s="291"/>
      <c r="GDL218" s="290"/>
      <c r="GDN218" s="329"/>
      <c r="GDO218" s="240"/>
      <c r="GDP218" s="540"/>
      <c r="GDQ218" s="291"/>
      <c r="GDR218" s="290"/>
      <c r="GDT218" s="329"/>
      <c r="GDU218" s="240"/>
      <c r="GDV218" s="540"/>
      <c r="GDW218" s="291"/>
      <c r="GDX218" s="290"/>
      <c r="GDZ218" s="329"/>
      <c r="GEA218" s="240"/>
      <c r="GEB218" s="540"/>
      <c r="GEC218" s="291"/>
      <c r="GED218" s="290"/>
      <c r="GEF218" s="329"/>
      <c r="GEG218" s="240"/>
      <c r="GEH218" s="540"/>
      <c r="GEI218" s="291"/>
      <c r="GEJ218" s="290"/>
      <c r="GEL218" s="329"/>
      <c r="GEM218" s="240"/>
      <c r="GEN218" s="540"/>
      <c r="GEO218" s="291"/>
      <c r="GEP218" s="290"/>
      <c r="GER218" s="329"/>
      <c r="GES218" s="240"/>
      <c r="GET218" s="540"/>
      <c r="GEU218" s="291"/>
      <c r="GEV218" s="290"/>
      <c r="GEX218" s="329"/>
      <c r="GEY218" s="240"/>
      <c r="GEZ218" s="540"/>
      <c r="GFA218" s="291"/>
      <c r="GFB218" s="290"/>
      <c r="GFD218" s="329"/>
      <c r="GFE218" s="240"/>
      <c r="GFF218" s="540"/>
      <c r="GFG218" s="291"/>
      <c r="GFH218" s="290"/>
      <c r="GFJ218" s="329"/>
      <c r="GFK218" s="240"/>
      <c r="GFL218" s="540"/>
      <c r="GFM218" s="291"/>
      <c r="GFN218" s="290"/>
      <c r="GFP218" s="329"/>
      <c r="GFQ218" s="240"/>
      <c r="GFR218" s="540"/>
      <c r="GFS218" s="291"/>
      <c r="GFT218" s="290"/>
      <c r="GFV218" s="329"/>
      <c r="GFW218" s="240"/>
      <c r="GFX218" s="540"/>
      <c r="GFY218" s="291"/>
      <c r="GFZ218" s="290"/>
      <c r="GGB218" s="329"/>
      <c r="GGC218" s="240"/>
      <c r="GGD218" s="540"/>
      <c r="GGE218" s="291"/>
      <c r="GGF218" s="290"/>
      <c r="GGH218" s="329"/>
      <c r="GGI218" s="240"/>
      <c r="GGJ218" s="540"/>
      <c r="GGK218" s="291"/>
      <c r="GGL218" s="290"/>
      <c r="GGN218" s="329"/>
      <c r="GGO218" s="240"/>
      <c r="GGP218" s="540"/>
      <c r="GGQ218" s="291"/>
      <c r="GGR218" s="290"/>
      <c r="GGT218" s="329"/>
      <c r="GGU218" s="240"/>
      <c r="GGV218" s="540"/>
      <c r="GGW218" s="291"/>
      <c r="GGX218" s="290"/>
      <c r="GGZ218" s="329"/>
      <c r="GHA218" s="240"/>
      <c r="GHB218" s="540"/>
      <c r="GHC218" s="291"/>
      <c r="GHD218" s="290"/>
      <c r="GHF218" s="329"/>
      <c r="GHG218" s="240"/>
      <c r="GHH218" s="540"/>
      <c r="GHI218" s="291"/>
      <c r="GHJ218" s="290"/>
      <c r="GHL218" s="329"/>
      <c r="GHM218" s="240"/>
      <c r="GHN218" s="540"/>
      <c r="GHO218" s="291"/>
      <c r="GHP218" s="290"/>
      <c r="GHR218" s="329"/>
      <c r="GHS218" s="240"/>
      <c r="GHT218" s="540"/>
      <c r="GHU218" s="291"/>
      <c r="GHV218" s="290"/>
      <c r="GHX218" s="329"/>
      <c r="GHY218" s="240"/>
      <c r="GHZ218" s="540"/>
      <c r="GIA218" s="291"/>
      <c r="GIB218" s="290"/>
      <c r="GID218" s="329"/>
      <c r="GIE218" s="240"/>
      <c r="GIF218" s="540"/>
      <c r="GIG218" s="291"/>
      <c r="GIH218" s="290"/>
      <c r="GIJ218" s="329"/>
      <c r="GIK218" s="240"/>
      <c r="GIL218" s="540"/>
      <c r="GIM218" s="291"/>
      <c r="GIN218" s="290"/>
      <c r="GIP218" s="329"/>
      <c r="GIQ218" s="240"/>
      <c r="GIR218" s="540"/>
      <c r="GIS218" s="291"/>
      <c r="GIT218" s="290"/>
      <c r="GIV218" s="329"/>
      <c r="GIW218" s="240"/>
      <c r="GIX218" s="540"/>
      <c r="GIY218" s="291"/>
      <c r="GIZ218" s="290"/>
      <c r="GJB218" s="329"/>
      <c r="GJC218" s="240"/>
      <c r="GJD218" s="540"/>
      <c r="GJE218" s="291"/>
      <c r="GJF218" s="290"/>
      <c r="GJH218" s="329"/>
      <c r="GJI218" s="240"/>
      <c r="GJJ218" s="540"/>
      <c r="GJK218" s="291"/>
      <c r="GJL218" s="290"/>
      <c r="GJN218" s="329"/>
      <c r="GJO218" s="240"/>
      <c r="GJP218" s="540"/>
      <c r="GJQ218" s="291"/>
      <c r="GJR218" s="290"/>
      <c r="GJT218" s="329"/>
      <c r="GJU218" s="240"/>
      <c r="GJV218" s="540"/>
      <c r="GJW218" s="291"/>
      <c r="GJX218" s="290"/>
      <c r="GJZ218" s="329"/>
      <c r="GKA218" s="240"/>
      <c r="GKB218" s="540"/>
      <c r="GKC218" s="291"/>
      <c r="GKD218" s="290"/>
      <c r="GKF218" s="329"/>
      <c r="GKG218" s="240"/>
      <c r="GKH218" s="540"/>
      <c r="GKI218" s="291"/>
      <c r="GKJ218" s="290"/>
      <c r="GKL218" s="329"/>
      <c r="GKM218" s="240"/>
      <c r="GKN218" s="540"/>
      <c r="GKO218" s="291"/>
      <c r="GKP218" s="290"/>
      <c r="GKR218" s="329"/>
      <c r="GKS218" s="240"/>
      <c r="GKT218" s="540"/>
      <c r="GKU218" s="291"/>
      <c r="GKV218" s="290"/>
      <c r="GKX218" s="329"/>
      <c r="GKY218" s="240"/>
      <c r="GKZ218" s="540"/>
      <c r="GLA218" s="291"/>
      <c r="GLB218" s="290"/>
      <c r="GLD218" s="329"/>
      <c r="GLE218" s="240"/>
      <c r="GLF218" s="540"/>
      <c r="GLG218" s="291"/>
      <c r="GLH218" s="290"/>
      <c r="GLJ218" s="329"/>
      <c r="GLK218" s="240"/>
      <c r="GLL218" s="540"/>
      <c r="GLM218" s="291"/>
      <c r="GLN218" s="290"/>
      <c r="GLP218" s="329"/>
      <c r="GLQ218" s="240"/>
      <c r="GLR218" s="540"/>
      <c r="GLS218" s="291"/>
      <c r="GLT218" s="290"/>
      <c r="GLV218" s="329"/>
      <c r="GLW218" s="240"/>
      <c r="GLX218" s="540"/>
      <c r="GLY218" s="291"/>
      <c r="GLZ218" s="290"/>
      <c r="GMB218" s="329"/>
      <c r="GMC218" s="240"/>
      <c r="GMD218" s="540"/>
      <c r="GME218" s="291"/>
      <c r="GMF218" s="290"/>
      <c r="GMH218" s="329"/>
      <c r="GMI218" s="240"/>
      <c r="GMJ218" s="540"/>
      <c r="GMK218" s="291"/>
      <c r="GML218" s="290"/>
      <c r="GMN218" s="329"/>
      <c r="GMO218" s="240"/>
      <c r="GMP218" s="540"/>
      <c r="GMQ218" s="291"/>
      <c r="GMR218" s="290"/>
      <c r="GMT218" s="329"/>
      <c r="GMU218" s="240"/>
      <c r="GMV218" s="540"/>
      <c r="GMW218" s="291"/>
      <c r="GMX218" s="290"/>
      <c r="GMZ218" s="329"/>
      <c r="GNA218" s="240"/>
      <c r="GNB218" s="540"/>
      <c r="GNC218" s="291"/>
      <c r="GND218" s="290"/>
      <c r="GNF218" s="329"/>
      <c r="GNG218" s="240"/>
      <c r="GNH218" s="540"/>
      <c r="GNI218" s="291"/>
      <c r="GNJ218" s="290"/>
      <c r="GNL218" s="329"/>
      <c r="GNM218" s="240"/>
      <c r="GNN218" s="540"/>
      <c r="GNO218" s="291"/>
      <c r="GNP218" s="290"/>
      <c r="GNR218" s="329"/>
      <c r="GNS218" s="240"/>
      <c r="GNT218" s="540"/>
      <c r="GNU218" s="291"/>
      <c r="GNV218" s="290"/>
      <c r="GNX218" s="329"/>
      <c r="GNY218" s="240"/>
      <c r="GNZ218" s="540"/>
      <c r="GOA218" s="291"/>
      <c r="GOB218" s="290"/>
      <c r="GOD218" s="329"/>
      <c r="GOE218" s="240"/>
      <c r="GOF218" s="540"/>
      <c r="GOG218" s="291"/>
      <c r="GOH218" s="290"/>
      <c r="GOJ218" s="329"/>
      <c r="GOK218" s="240"/>
      <c r="GOL218" s="540"/>
      <c r="GOM218" s="291"/>
      <c r="GON218" s="290"/>
      <c r="GOP218" s="329"/>
      <c r="GOQ218" s="240"/>
      <c r="GOR218" s="540"/>
      <c r="GOS218" s="291"/>
      <c r="GOT218" s="290"/>
      <c r="GOV218" s="329"/>
      <c r="GOW218" s="240"/>
      <c r="GOX218" s="540"/>
      <c r="GOY218" s="291"/>
      <c r="GOZ218" s="290"/>
      <c r="GPB218" s="329"/>
      <c r="GPC218" s="240"/>
      <c r="GPD218" s="540"/>
      <c r="GPE218" s="291"/>
      <c r="GPF218" s="290"/>
      <c r="GPH218" s="329"/>
      <c r="GPI218" s="240"/>
      <c r="GPJ218" s="540"/>
      <c r="GPK218" s="291"/>
      <c r="GPL218" s="290"/>
      <c r="GPN218" s="329"/>
      <c r="GPO218" s="240"/>
      <c r="GPP218" s="540"/>
      <c r="GPQ218" s="291"/>
      <c r="GPR218" s="290"/>
      <c r="GPT218" s="329"/>
      <c r="GPU218" s="240"/>
      <c r="GPV218" s="540"/>
      <c r="GPW218" s="291"/>
      <c r="GPX218" s="290"/>
      <c r="GPZ218" s="329"/>
      <c r="GQA218" s="240"/>
      <c r="GQB218" s="540"/>
      <c r="GQC218" s="291"/>
      <c r="GQD218" s="290"/>
      <c r="GQF218" s="329"/>
      <c r="GQG218" s="240"/>
      <c r="GQH218" s="540"/>
      <c r="GQI218" s="291"/>
      <c r="GQJ218" s="290"/>
      <c r="GQL218" s="329"/>
      <c r="GQM218" s="240"/>
      <c r="GQN218" s="540"/>
      <c r="GQO218" s="291"/>
      <c r="GQP218" s="290"/>
      <c r="GQR218" s="329"/>
      <c r="GQS218" s="240"/>
      <c r="GQT218" s="540"/>
      <c r="GQU218" s="291"/>
      <c r="GQV218" s="290"/>
      <c r="GQX218" s="329"/>
      <c r="GQY218" s="240"/>
      <c r="GQZ218" s="540"/>
      <c r="GRA218" s="291"/>
      <c r="GRB218" s="290"/>
      <c r="GRD218" s="329"/>
      <c r="GRE218" s="240"/>
      <c r="GRF218" s="540"/>
      <c r="GRG218" s="291"/>
      <c r="GRH218" s="290"/>
      <c r="GRJ218" s="329"/>
      <c r="GRK218" s="240"/>
      <c r="GRL218" s="540"/>
      <c r="GRM218" s="291"/>
      <c r="GRN218" s="290"/>
      <c r="GRP218" s="329"/>
      <c r="GRQ218" s="240"/>
      <c r="GRR218" s="540"/>
      <c r="GRS218" s="291"/>
      <c r="GRT218" s="290"/>
      <c r="GRV218" s="329"/>
      <c r="GRW218" s="240"/>
      <c r="GRX218" s="540"/>
      <c r="GRY218" s="291"/>
      <c r="GRZ218" s="290"/>
      <c r="GSB218" s="329"/>
      <c r="GSC218" s="240"/>
      <c r="GSD218" s="540"/>
      <c r="GSE218" s="291"/>
      <c r="GSF218" s="290"/>
      <c r="GSH218" s="329"/>
      <c r="GSI218" s="240"/>
      <c r="GSJ218" s="540"/>
      <c r="GSK218" s="291"/>
      <c r="GSL218" s="290"/>
      <c r="GSN218" s="329"/>
      <c r="GSO218" s="240"/>
      <c r="GSP218" s="540"/>
      <c r="GSQ218" s="291"/>
      <c r="GSR218" s="290"/>
      <c r="GST218" s="329"/>
      <c r="GSU218" s="240"/>
      <c r="GSV218" s="540"/>
      <c r="GSW218" s="291"/>
      <c r="GSX218" s="290"/>
      <c r="GSZ218" s="329"/>
      <c r="GTA218" s="240"/>
      <c r="GTB218" s="540"/>
      <c r="GTC218" s="291"/>
      <c r="GTD218" s="290"/>
      <c r="GTF218" s="329"/>
      <c r="GTG218" s="240"/>
      <c r="GTH218" s="540"/>
      <c r="GTI218" s="291"/>
      <c r="GTJ218" s="290"/>
      <c r="GTL218" s="329"/>
      <c r="GTM218" s="240"/>
      <c r="GTN218" s="540"/>
      <c r="GTO218" s="291"/>
      <c r="GTP218" s="290"/>
      <c r="GTR218" s="329"/>
      <c r="GTS218" s="240"/>
      <c r="GTT218" s="540"/>
      <c r="GTU218" s="291"/>
      <c r="GTV218" s="290"/>
      <c r="GTX218" s="329"/>
      <c r="GTY218" s="240"/>
      <c r="GTZ218" s="540"/>
      <c r="GUA218" s="291"/>
      <c r="GUB218" s="290"/>
      <c r="GUD218" s="329"/>
      <c r="GUE218" s="240"/>
      <c r="GUF218" s="540"/>
      <c r="GUG218" s="291"/>
      <c r="GUH218" s="290"/>
      <c r="GUJ218" s="329"/>
      <c r="GUK218" s="240"/>
      <c r="GUL218" s="540"/>
      <c r="GUM218" s="291"/>
      <c r="GUN218" s="290"/>
      <c r="GUP218" s="329"/>
      <c r="GUQ218" s="240"/>
      <c r="GUR218" s="540"/>
      <c r="GUS218" s="291"/>
      <c r="GUT218" s="290"/>
      <c r="GUV218" s="329"/>
      <c r="GUW218" s="240"/>
      <c r="GUX218" s="540"/>
      <c r="GUY218" s="291"/>
      <c r="GUZ218" s="290"/>
      <c r="GVB218" s="329"/>
      <c r="GVC218" s="240"/>
      <c r="GVD218" s="540"/>
      <c r="GVE218" s="291"/>
      <c r="GVF218" s="290"/>
      <c r="GVH218" s="329"/>
      <c r="GVI218" s="240"/>
      <c r="GVJ218" s="540"/>
      <c r="GVK218" s="291"/>
      <c r="GVL218" s="290"/>
      <c r="GVN218" s="329"/>
      <c r="GVO218" s="240"/>
      <c r="GVP218" s="540"/>
      <c r="GVQ218" s="291"/>
      <c r="GVR218" s="290"/>
      <c r="GVT218" s="329"/>
      <c r="GVU218" s="240"/>
      <c r="GVV218" s="540"/>
      <c r="GVW218" s="291"/>
      <c r="GVX218" s="290"/>
      <c r="GVZ218" s="329"/>
      <c r="GWA218" s="240"/>
      <c r="GWB218" s="540"/>
      <c r="GWC218" s="291"/>
      <c r="GWD218" s="290"/>
      <c r="GWF218" s="329"/>
      <c r="GWG218" s="240"/>
      <c r="GWH218" s="540"/>
      <c r="GWI218" s="291"/>
      <c r="GWJ218" s="290"/>
      <c r="GWL218" s="329"/>
      <c r="GWM218" s="240"/>
      <c r="GWN218" s="540"/>
      <c r="GWO218" s="291"/>
      <c r="GWP218" s="290"/>
      <c r="GWR218" s="329"/>
      <c r="GWS218" s="240"/>
      <c r="GWT218" s="540"/>
      <c r="GWU218" s="291"/>
      <c r="GWV218" s="290"/>
      <c r="GWX218" s="329"/>
      <c r="GWY218" s="240"/>
      <c r="GWZ218" s="540"/>
      <c r="GXA218" s="291"/>
      <c r="GXB218" s="290"/>
      <c r="GXD218" s="329"/>
      <c r="GXE218" s="240"/>
      <c r="GXF218" s="540"/>
      <c r="GXG218" s="291"/>
      <c r="GXH218" s="290"/>
      <c r="GXJ218" s="329"/>
      <c r="GXK218" s="240"/>
      <c r="GXL218" s="540"/>
      <c r="GXM218" s="291"/>
      <c r="GXN218" s="290"/>
      <c r="GXP218" s="329"/>
      <c r="GXQ218" s="240"/>
      <c r="GXR218" s="540"/>
      <c r="GXS218" s="291"/>
      <c r="GXT218" s="290"/>
      <c r="GXV218" s="329"/>
      <c r="GXW218" s="240"/>
      <c r="GXX218" s="540"/>
      <c r="GXY218" s="291"/>
      <c r="GXZ218" s="290"/>
      <c r="GYB218" s="329"/>
      <c r="GYC218" s="240"/>
      <c r="GYD218" s="540"/>
      <c r="GYE218" s="291"/>
      <c r="GYF218" s="290"/>
      <c r="GYH218" s="329"/>
      <c r="GYI218" s="240"/>
      <c r="GYJ218" s="540"/>
      <c r="GYK218" s="291"/>
      <c r="GYL218" s="290"/>
      <c r="GYN218" s="329"/>
      <c r="GYO218" s="240"/>
      <c r="GYP218" s="540"/>
      <c r="GYQ218" s="291"/>
      <c r="GYR218" s="290"/>
      <c r="GYT218" s="329"/>
      <c r="GYU218" s="240"/>
      <c r="GYV218" s="540"/>
      <c r="GYW218" s="291"/>
      <c r="GYX218" s="290"/>
      <c r="GYZ218" s="329"/>
      <c r="GZA218" s="240"/>
      <c r="GZB218" s="540"/>
      <c r="GZC218" s="291"/>
      <c r="GZD218" s="290"/>
      <c r="GZF218" s="329"/>
      <c r="GZG218" s="240"/>
      <c r="GZH218" s="540"/>
      <c r="GZI218" s="291"/>
      <c r="GZJ218" s="290"/>
      <c r="GZL218" s="329"/>
      <c r="GZM218" s="240"/>
      <c r="GZN218" s="540"/>
      <c r="GZO218" s="291"/>
      <c r="GZP218" s="290"/>
      <c r="GZR218" s="329"/>
      <c r="GZS218" s="240"/>
      <c r="GZT218" s="540"/>
      <c r="GZU218" s="291"/>
      <c r="GZV218" s="290"/>
      <c r="GZX218" s="329"/>
      <c r="GZY218" s="240"/>
      <c r="GZZ218" s="540"/>
      <c r="HAA218" s="291"/>
      <c r="HAB218" s="290"/>
      <c r="HAD218" s="329"/>
      <c r="HAE218" s="240"/>
      <c r="HAF218" s="540"/>
      <c r="HAG218" s="291"/>
      <c r="HAH218" s="290"/>
      <c r="HAJ218" s="329"/>
      <c r="HAK218" s="240"/>
      <c r="HAL218" s="540"/>
      <c r="HAM218" s="291"/>
      <c r="HAN218" s="290"/>
      <c r="HAP218" s="329"/>
      <c r="HAQ218" s="240"/>
      <c r="HAR218" s="540"/>
      <c r="HAS218" s="291"/>
      <c r="HAT218" s="290"/>
      <c r="HAV218" s="329"/>
      <c r="HAW218" s="240"/>
      <c r="HAX218" s="540"/>
      <c r="HAY218" s="291"/>
      <c r="HAZ218" s="290"/>
      <c r="HBB218" s="329"/>
      <c r="HBC218" s="240"/>
      <c r="HBD218" s="540"/>
      <c r="HBE218" s="291"/>
      <c r="HBF218" s="290"/>
      <c r="HBH218" s="329"/>
      <c r="HBI218" s="240"/>
      <c r="HBJ218" s="540"/>
      <c r="HBK218" s="291"/>
      <c r="HBL218" s="290"/>
      <c r="HBN218" s="329"/>
      <c r="HBO218" s="240"/>
      <c r="HBP218" s="540"/>
      <c r="HBQ218" s="291"/>
      <c r="HBR218" s="290"/>
      <c r="HBT218" s="329"/>
      <c r="HBU218" s="240"/>
      <c r="HBV218" s="540"/>
      <c r="HBW218" s="291"/>
      <c r="HBX218" s="290"/>
      <c r="HBZ218" s="329"/>
      <c r="HCA218" s="240"/>
      <c r="HCB218" s="540"/>
      <c r="HCC218" s="291"/>
      <c r="HCD218" s="290"/>
      <c r="HCF218" s="329"/>
      <c r="HCG218" s="240"/>
      <c r="HCH218" s="540"/>
      <c r="HCI218" s="291"/>
      <c r="HCJ218" s="290"/>
      <c r="HCL218" s="329"/>
      <c r="HCM218" s="240"/>
      <c r="HCN218" s="540"/>
      <c r="HCO218" s="291"/>
      <c r="HCP218" s="290"/>
      <c r="HCR218" s="329"/>
      <c r="HCS218" s="240"/>
      <c r="HCT218" s="540"/>
      <c r="HCU218" s="291"/>
      <c r="HCV218" s="290"/>
      <c r="HCX218" s="329"/>
      <c r="HCY218" s="240"/>
      <c r="HCZ218" s="540"/>
      <c r="HDA218" s="291"/>
      <c r="HDB218" s="290"/>
      <c r="HDD218" s="329"/>
      <c r="HDE218" s="240"/>
      <c r="HDF218" s="540"/>
      <c r="HDG218" s="291"/>
      <c r="HDH218" s="290"/>
      <c r="HDJ218" s="329"/>
      <c r="HDK218" s="240"/>
      <c r="HDL218" s="540"/>
      <c r="HDM218" s="291"/>
      <c r="HDN218" s="290"/>
      <c r="HDP218" s="329"/>
      <c r="HDQ218" s="240"/>
      <c r="HDR218" s="540"/>
      <c r="HDS218" s="291"/>
      <c r="HDT218" s="290"/>
      <c r="HDV218" s="329"/>
      <c r="HDW218" s="240"/>
      <c r="HDX218" s="540"/>
      <c r="HDY218" s="291"/>
      <c r="HDZ218" s="290"/>
      <c r="HEB218" s="329"/>
      <c r="HEC218" s="240"/>
      <c r="HED218" s="540"/>
      <c r="HEE218" s="291"/>
      <c r="HEF218" s="290"/>
      <c r="HEH218" s="329"/>
      <c r="HEI218" s="240"/>
      <c r="HEJ218" s="540"/>
      <c r="HEK218" s="291"/>
      <c r="HEL218" s="290"/>
      <c r="HEN218" s="329"/>
      <c r="HEO218" s="240"/>
      <c r="HEP218" s="540"/>
      <c r="HEQ218" s="291"/>
      <c r="HER218" s="290"/>
      <c r="HET218" s="329"/>
      <c r="HEU218" s="240"/>
      <c r="HEV218" s="540"/>
      <c r="HEW218" s="291"/>
      <c r="HEX218" s="290"/>
      <c r="HEZ218" s="329"/>
      <c r="HFA218" s="240"/>
      <c r="HFB218" s="540"/>
      <c r="HFC218" s="291"/>
      <c r="HFD218" s="290"/>
      <c r="HFF218" s="329"/>
      <c r="HFG218" s="240"/>
      <c r="HFH218" s="540"/>
      <c r="HFI218" s="291"/>
      <c r="HFJ218" s="290"/>
      <c r="HFL218" s="329"/>
      <c r="HFM218" s="240"/>
      <c r="HFN218" s="540"/>
      <c r="HFO218" s="291"/>
      <c r="HFP218" s="290"/>
      <c r="HFR218" s="329"/>
      <c r="HFS218" s="240"/>
      <c r="HFT218" s="540"/>
      <c r="HFU218" s="291"/>
      <c r="HFV218" s="290"/>
      <c r="HFX218" s="329"/>
      <c r="HFY218" s="240"/>
      <c r="HFZ218" s="540"/>
      <c r="HGA218" s="291"/>
      <c r="HGB218" s="290"/>
      <c r="HGD218" s="329"/>
      <c r="HGE218" s="240"/>
      <c r="HGF218" s="540"/>
      <c r="HGG218" s="291"/>
      <c r="HGH218" s="290"/>
      <c r="HGJ218" s="329"/>
      <c r="HGK218" s="240"/>
      <c r="HGL218" s="540"/>
      <c r="HGM218" s="291"/>
      <c r="HGN218" s="290"/>
      <c r="HGP218" s="329"/>
      <c r="HGQ218" s="240"/>
      <c r="HGR218" s="540"/>
      <c r="HGS218" s="291"/>
      <c r="HGT218" s="290"/>
      <c r="HGV218" s="329"/>
      <c r="HGW218" s="240"/>
      <c r="HGX218" s="540"/>
      <c r="HGY218" s="291"/>
      <c r="HGZ218" s="290"/>
      <c r="HHB218" s="329"/>
      <c r="HHC218" s="240"/>
      <c r="HHD218" s="540"/>
      <c r="HHE218" s="291"/>
      <c r="HHF218" s="290"/>
      <c r="HHH218" s="329"/>
      <c r="HHI218" s="240"/>
      <c r="HHJ218" s="540"/>
      <c r="HHK218" s="291"/>
      <c r="HHL218" s="290"/>
      <c r="HHN218" s="329"/>
      <c r="HHO218" s="240"/>
      <c r="HHP218" s="540"/>
      <c r="HHQ218" s="291"/>
      <c r="HHR218" s="290"/>
      <c r="HHT218" s="329"/>
      <c r="HHU218" s="240"/>
      <c r="HHV218" s="540"/>
      <c r="HHW218" s="291"/>
      <c r="HHX218" s="290"/>
      <c r="HHZ218" s="329"/>
      <c r="HIA218" s="240"/>
      <c r="HIB218" s="540"/>
      <c r="HIC218" s="291"/>
      <c r="HID218" s="290"/>
      <c r="HIF218" s="329"/>
      <c r="HIG218" s="240"/>
      <c r="HIH218" s="540"/>
      <c r="HII218" s="291"/>
      <c r="HIJ218" s="290"/>
      <c r="HIL218" s="329"/>
      <c r="HIM218" s="240"/>
      <c r="HIN218" s="540"/>
      <c r="HIO218" s="291"/>
      <c r="HIP218" s="290"/>
      <c r="HIR218" s="329"/>
      <c r="HIS218" s="240"/>
      <c r="HIT218" s="540"/>
      <c r="HIU218" s="291"/>
      <c r="HIV218" s="290"/>
      <c r="HIX218" s="329"/>
      <c r="HIY218" s="240"/>
      <c r="HIZ218" s="540"/>
      <c r="HJA218" s="291"/>
      <c r="HJB218" s="290"/>
      <c r="HJD218" s="329"/>
      <c r="HJE218" s="240"/>
      <c r="HJF218" s="540"/>
      <c r="HJG218" s="291"/>
      <c r="HJH218" s="290"/>
      <c r="HJJ218" s="329"/>
      <c r="HJK218" s="240"/>
      <c r="HJL218" s="540"/>
      <c r="HJM218" s="291"/>
      <c r="HJN218" s="290"/>
      <c r="HJP218" s="329"/>
      <c r="HJQ218" s="240"/>
      <c r="HJR218" s="540"/>
      <c r="HJS218" s="291"/>
      <c r="HJT218" s="290"/>
      <c r="HJV218" s="329"/>
      <c r="HJW218" s="240"/>
      <c r="HJX218" s="540"/>
      <c r="HJY218" s="291"/>
      <c r="HJZ218" s="290"/>
      <c r="HKB218" s="329"/>
      <c r="HKC218" s="240"/>
      <c r="HKD218" s="540"/>
      <c r="HKE218" s="291"/>
      <c r="HKF218" s="290"/>
      <c r="HKH218" s="329"/>
      <c r="HKI218" s="240"/>
      <c r="HKJ218" s="540"/>
      <c r="HKK218" s="291"/>
      <c r="HKL218" s="290"/>
      <c r="HKN218" s="329"/>
      <c r="HKO218" s="240"/>
      <c r="HKP218" s="540"/>
      <c r="HKQ218" s="291"/>
      <c r="HKR218" s="290"/>
      <c r="HKT218" s="329"/>
      <c r="HKU218" s="240"/>
      <c r="HKV218" s="540"/>
      <c r="HKW218" s="291"/>
      <c r="HKX218" s="290"/>
      <c r="HKZ218" s="329"/>
      <c r="HLA218" s="240"/>
      <c r="HLB218" s="540"/>
      <c r="HLC218" s="291"/>
      <c r="HLD218" s="290"/>
      <c r="HLF218" s="329"/>
      <c r="HLG218" s="240"/>
      <c r="HLH218" s="540"/>
      <c r="HLI218" s="291"/>
      <c r="HLJ218" s="290"/>
      <c r="HLL218" s="329"/>
      <c r="HLM218" s="240"/>
      <c r="HLN218" s="540"/>
      <c r="HLO218" s="291"/>
      <c r="HLP218" s="290"/>
      <c r="HLR218" s="329"/>
      <c r="HLS218" s="240"/>
      <c r="HLT218" s="540"/>
      <c r="HLU218" s="291"/>
      <c r="HLV218" s="290"/>
      <c r="HLX218" s="329"/>
      <c r="HLY218" s="240"/>
      <c r="HLZ218" s="540"/>
      <c r="HMA218" s="291"/>
      <c r="HMB218" s="290"/>
      <c r="HMD218" s="329"/>
      <c r="HME218" s="240"/>
      <c r="HMF218" s="540"/>
      <c r="HMG218" s="291"/>
      <c r="HMH218" s="290"/>
      <c r="HMJ218" s="329"/>
      <c r="HMK218" s="240"/>
      <c r="HML218" s="540"/>
      <c r="HMM218" s="291"/>
      <c r="HMN218" s="290"/>
      <c r="HMP218" s="329"/>
      <c r="HMQ218" s="240"/>
      <c r="HMR218" s="540"/>
      <c r="HMS218" s="291"/>
      <c r="HMT218" s="290"/>
      <c r="HMV218" s="329"/>
      <c r="HMW218" s="240"/>
      <c r="HMX218" s="540"/>
      <c r="HMY218" s="291"/>
      <c r="HMZ218" s="290"/>
      <c r="HNB218" s="329"/>
      <c r="HNC218" s="240"/>
      <c r="HND218" s="540"/>
      <c r="HNE218" s="291"/>
      <c r="HNF218" s="290"/>
      <c r="HNH218" s="329"/>
      <c r="HNI218" s="240"/>
      <c r="HNJ218" s="540"/>
      <c r="HNK218" s="291"/>
      <c r="HNL218" s="290"/>
      <c r="HNN218" s="329"/>
      <c r="HNO218" s="240"/>
      <c r="HNP218" s="540"/>
      <c r="HNQ218" s="291"/>
      <c r="HNR218" s="290"/>
      <c r="HNT218" s="329"/>
      <c r="HNU218" s="240"/>
      <c r="HNV218" s="540"/>
      <c r="HNW218" s="291"/>
      <c r="HNX218" s="290"/>
      <c r="HNZ218" s="329"/>
      <c r="HOA218" s="240"/>
      <c r="HOB218" s="540"/>
      <c r="HOC218" s="291"/>
      <c r="HOD218" s="290"/>
      <c r="HOF218" s="329"/>
      <c r="HOG218" s="240"/>
      <c r="HOH218" s="540"/>
      <c r="HOI218" s="291"/>
      <c r="HOJ218" s="290"/>
      <c r="HOL218" s="329"/>
      <c r="HOM218" s="240"/>
      <c r="HON218" s="540"/>
      <c r="HOO218" s="291"/>
      <c r="HOP218" s="290"/>
      <c r="HOR218" s="329"/>
      <c r="HOS218" s="240"/>
      <c r="HOT218" s="540"/>
      <c r="HOU218" s="291"/>
      <c r="HOV218" s="290"/>
      <c r="HOX218" s="329"/>
      <c r="HOY218" s="240"/>
      <c r="HOZ218" s="540"/>
      <c r="HPA218" s="291"/>
      <c r="HPB218" s="290"/>
      <c r="HPD218" s="329"/>
      <c r="HPE218" s="240"/>
      <c r="HPF218" s="540"/>
      <c r="HPG218" s="291"/>
      <c r="HPH218" s="290"/>
      <c r="HPJ218" s="329"/>
      <c r="HPK218" s="240"/>
      <c r="HPL218" s="540"/>
      <c r="HPM218" s="291"/>
      <c r="HPN218" s="290"/>
      <c r="HPP218" s="329"/>
      <c r="HPQ218" s="240"/>
      <c r="HPR218" s="540"/>
      <c r="HPS218" s="291"/>
      <c r="HPT218" s="290"/>
      <c r="HPV218" s="329"/>
      <c r="HPW218" s="240"/>
      <c r="HPX218" s="540"/>
      <c r="HPY218" s="291"/>
      <c r="HPZ218" s="290"/>
      <c r="HQB218" s="329"/>
      <c r="HQC218" s="240"/>
      <c r="HQD218" s="540"/>
      <c r="HQE218" s="291"/>
      <c r="HQF218" s="290"/>
      <c r="HQH218" s="329"/>
      <c r="HQI218" s="240"/>
      <c r="HQJ218" s="540"/>
      <c r="HQK218" s="291"/>
      <c r="HQL218" s="290"/>
      <c r="HQN218" s="329"/>
      <c r="HQO218" s="240"/>
      <c r="HQP218" s="540"/>
      <c r="HQQ218" s="291"/>
      <c r="HQR218" s="290"/>
      <c r="HQT218" s="329"/>
      <c r="HQU218" s="240"/>
      <c r="HQV218" s="540"/>
      <c r="HQW218" s="291"/>
      <c r="HQX218" s="290"/>
      <c r="HQZ218" s="329"/>
      <c r="HRA218" s="240"/>
      <c r="HRB218" s="540"/>
      <c r="HRC218" s="291"/>
      <c r="HRD218" s="290"/>
      <c r="HRF218" s="329"/>
      <c r="HRG218" s="240"/>
      <c r="HRH218" s="540"/>
      <c r="HRI218" s="291"/>
      <c r="HRJ218" s="290"/>
      <c r="HRL218" s="329"/>
      <c r="HRM218" s="240"/>
      <c r="HRN218" s="540"/>
      <c r="HRO218" s="291"/>
      <c r="HRP218" s="290"/>
      <c r="HRR218" s="329"/>
      <c r="HRS218" s="240"/>
      <c r="HRT218" s="540"/>
      <c r="HRU218" s="291"/>
      <c r="HRV218" s="290"/>
      <c r="HRX218" s="329"/>
      <c r="HRY218" s="240"/>
      <c r="HRZ218" s="540"/>
      <c r="HSA218" s="291"/>
      <c r="HSB218" s="290"/>
      <c r="HSD218" s="329"/>
      <c r="HSE218" s="240"/>
      <c r="HSF218" s="540"/>
      <c r="HSG218" s="291"/>
      <c r="HSH218" s="290"/>
      <c r="HSJ218" s="329"/>
      <c r="HSK218" s="240"/>
      <c r="HSL218" s="540"/>
      <c r="HSM218" s="291"/>
      <c r="HSN218" s="290"/>
      <c r="HSP218" s="329"/>
      <c r="HSQ218" s="240"/>
      <c r="HSR218" s="540"/>
      <c r="HSS218" s="291"/>
      <c r="HST218" s="290"/>
      <c r="HSV218" s="329"/>
      <c r="HSW218" s="240"/>
      <c r="HSX218" s="540"/>
      <c r="HSY218" s="291"/>
      <c r="HSZ218" s="290"/>
      <c r="HTB218" s="329"/>
      <c r="HTC218" s="240"/>
      <c r="HTD218" s="540"/>
      <c r="HTE218" s="291"/>
      <c r="HTF218" s="290"/>
      <c r="HTH218" s="329"/>
      <c r="HTI218" s="240"/>
      <c r="HTJ218" s="540"/>
      <c r="HTK218" s="291"/>
      <c r="HTL218" s="290"/>
      <c r="HTN218" s="329"/>
      <c r="HTO218" s="240"/>
      <c r="HTP218" s="540"/>
      <c r="HTQ218" s="291"/>
      <c r="HTR218" s="290"/>
      <c r="HTT218" s="329"/>
      <c r="HTU218" s="240"/>
      <c r="HTV218" s="540"/>
      <c r="HTW218" s="291"/>
      <c r="HTX218" s="290"/>
      <c r="HTZ218" s="329"/>
      <c r="HUA218" s="240"/>
      <c r="HUB218" s="540"/>
      <c r="HUC218" s="291"/>
      <c r="HUD218" s="290"/>
      <c r="HUF218" s="329"/>
      <c r="HUG218" s="240"/>
      <c r="HUH218" s="540"/>
      <c r="HUI218" s="291"/>
      <c r="HUJ218" s="290"/>
      <c r="HUL218" s="329"/>
      <c r="HUM218" s="240"/>
      <c r="HUN218" s="540"/>
      <c r="HUO218" s="291"/>
      <c r="HUP218" s="290"/>
      <c r="HUR218" s="329"/>
      <c r="HUS218" s="240"/>
      <c r="HUT218" s="540"/>
      <c r="HUU218" s="291"/>
      <c r="HUV218" s="290"/>
      <c r="HUX218" s="329"/>
      <c r="HUY218" s="240"/>
      <c r="HUZ218" s="540"/>
      <c r="HVA218" s="291"/>
      <c r="HVB218" s="290"/>
      <c r="HVD218" s="329"/>
      <c r="HVE218" s="240"/>
      <c r="HVF218" s="540"/>
      <c r="HVG218" s="291"/>
      <c r="HVH218" s="290"/>
      <c r="HVJ218" s="329"/>
      <c r="HVK218" s="240"/>
      <c r="HVL218" s="540"/>
      <c r="HVM218" s="291"/>
      <c r="HVN218" s="290"/>
      <c r="HVP218" s="329"/>
      <c r="HVQ218" s="240"/>
      <c r="HVR218" s="540"/>
      <c r="HVS218" s="291"/>
      <c r="HVT218" s="290"/>
      <c r="HVV218" s="329"/>
      <c r="HVW218" s="240"/>
      <c r="HVX218" s="540"/>
      <c r="HVY218" s="291"/>
      <c r="HVZ218" s="290"/>
      <c r="HWB218" s="329"/>
      <c r="HWC218" s="240"/>
      <c r="HWD218" s="540"/>
      <c r="HWE218" s="291"/>
      <c r="HWF218" s="290"/>
      <c r="HWH218" s="329"/>
      <c r="HWI218" s="240"/>
      <c r="HWJ218" s="540"/>
      <c r="HWK218" s="291"/>
      <c r="HWL218" s="290"/>
      <c r="HWN218" s="329"/>
      <c r="HWO218" s="240"/>
      <c r="HWP218" s="540"/>
      <c r="HWQ218" s="291"/>
      <c r="HWR218" s="290"/>
      <c r="HWT218" s="329"/>
      <c r="HWU218" s="240"/>
      <c r="HWV218" s="540"/>
      <c r="HWW218" s="291"/>
      <c r="HWX218" s="290"/>
      <c r="HWZ218" s="329"/>
      <c r="HXA218" s="240"/>
      <c r="HXB218" s="540"/>
      <c r="HXC218" s="291"/>
      <c r="HXD218" s="290"/>
      <c r="HXF218" s="329"/>
      <c r="HXG218" s="240"/>
      <c r="HXH218" s="540"/>
      <c r="HXI218" s="291"/>
      <c r="HXJ218" s="290"/>
      <c r="HXL218" s="329"/>
      <c r="HXM218" s="240"/>
      <c r="HXN218" s="540"/>
      <c r="HXO218" s="291"/>
      <c r="HXP218" s="290"/>
      <c r="HXR218" s="329"/>
      <c r="HXS218" s="240"/>
      <c r="HXT218" s="540"/>
      <c r="HXU218" s="291"/>
      <c r="HXV218" s="290"/>
      <c r="HXX218" s="329"/>
      <c r="HXY218" s="240"/>
      <c r="HXZ218" s="540"/>
      <c r="HYA218" s="291"/>
      <c r="HYB218" s="290"/>
      <c r="HYD218" s="329"/>
      <c r="HYE218" s="240"/>
      <c r="HYF218" s="540"/>
      <c r="HYG218" s="291"/>
      <c r="HYH218" s="290"/>
      <c r="HYJ218" s="329"/>
      <c r="HYK218" s="240"/>
      <c r="HYL218" s="540"/>
      <c r="HYM218" s="291"/>
      <c r="HYN218" s="290"/>
      <c r="HYP218" s="329"/>
      <c r="HYQ218" s="240"/>
      <c r="HYR218" s="540"/>
      <c r="HYS218" s="291"/>
      <c r="HYT218" s="290"/>
      <c r="HYV218" s="329"/>
      <c r="HYW218" s="240"/>
      <c r="HYX218" s="540"/>
      <c r="HYY218" s="291"/>
      <c r="HYZ218" s="290"/>
      <c r="HZB218" s="329"/>
      <c r="HZC218" s="240"/>
      <c r="HZD218" s="540"/>
      <c r="HZE218" s="291"/>
      <c r="HZF218" s="290"/>
      <c r="HZH218" s="329"/>
      <c r="HZI218" s="240"/>
      <c r="HZJ218" s="540"/>
      <c r="HZK218" s="291"/>
      <c r="HZL218" s="290"/>
      <c r="HZN218" s="329"/>
      <c r="HZO218" s="240"/>
      <c r="HZP218" s="540"/>
      <c r="HZQ218" s="291"/>
      <c r="HZR218" s="290"/>
      <c r="HZT218" s="329"/>
      <c r="HZU218" s="240"/>
      <c r="HZV218" s="540"/>
      <c r="HZW218" s="291"/>
      <c r="HZX218" s="290"/>
      <c r="HZZ218" s="329"/>
      <c r="IAA218" s="240"/>
      <c r="IAB218" s="540"/>
      <c r="IAC218" s="291"/>
      <c r="IAD218" s="290"/>
      <c r="IAF218" s="329"/>
      <c r="IAG218" s="240"/>
      <c r="IAH218" s="540"/>
      <c r="IAI218" s="291"/>
      <c r="IAJ218" s="290"/>
      <c r="IAL218" s="329"/>
      <c r="IAM218" s="240"/>
      <c r="IAN218" s="540"/>
      <c r="IAO218" s="291"/>
      <c r="IAP218" s="290"/>
      <c r="IAR218" s="329"/>
      <c r="IAS218" s="240"/>
      <c r="IAT218" s="540"/>
      <c r="IAU218" s="291"/>
      <c r="IAV218" s="290"/>
      <c r="IAX218" s="329"/>
      <c r="IAY218" s="240"/>
      <c r="IAZ218" s="540"/>
      <c r="IBA218" s="291"/>
      <c r="IBB218" s="290"/>
      <c r="IBD218" s="329"/>
      <c r="IBE218" s="240"/>
      <c r="IBF218" s="540"/>
      <c r="IBG218" s="291"/>
      <c r="IBH218" s="290"/>
      <c r="IBJ218" s="329"/>
      <c r="IBK218" s="240"/>
      <c r="IBL218" s="540"/>
      <c r="IBM218" s="291"/>
      <c r="IBN218" s="290"/>
      <c r="IBP218" s="329"/>
      <c r="IBQ218" s="240"/>
      <c r="IBR218" s="540"/>
      <c r="IBS218" s="291"/>
      <c r="IBT218" s="290"/>
      <c r="IBV218" s="329"/>
      <c r="IBW218" s="240"/>
      <c r="IBX218" s="540"/>
      <c r="IBY218" s="291"/>
      <c r="IBZ218" s="290"/>
      <c r="ICB218" s="329"/>
      <c r="ICC218" s="240"/>
      <c r="ICD218" s="540"/>
      <c r="ICE218" s="291"/>
      <c r="ICF218" s="290"/>
      <c r="ICH218" s="329"/>
      <c r="ICI218" s="240"/>
      <c r="ICJ218" s="540"/>
      <c r="ICK218" s="291"/>
      <c r="ICL218" s="290"/>
      <c r="ICN218" s="329"/>
      <c r="ICO218" s="240"/>
      <c r="ICP218" s="540"/>
      <c r="ICQ218" s="291"/>
      <c r="ICR218" s="290"/>
      <c r="ICT218" s="329"/>
      <c r="ICU218" s="240"/>
      <c r="ICV218" s="540"/>
      <c r="ICW218" s="291"/>
      <c r="ICX218" s="290"/>
      <c r="ICZ218" s="329"/>
      <c r="IDA218" s="240"/>
      <c r="IDB218" s="540"/>
      <c r="IDC218" s="291"/>
      <c r="IDD218" s="290"/>
      <c r="IDF218" s="329"/>
      <c r="IDG218" s="240"/>
      <c r="IDH218" s="540"/>
      <c r="IDI218" s="291"/>
      <c r="IDJ218" s="290"/>
      <c r="IDL218" s="329"/>
      <c r="IDM218" s="240"/>
      <c r="IDN218" s="540"/>
      <c r="IDO218" s="291"/>
      <c r="IDP218" s="290"/>
      <c r="IDR218" s="329"/>
      <c r="IDS218" s="240"/>
      <c r="IDT218" s="540"/>
      <c r="IDU218" s="291"/>
      <c r="IDV218" s="290"/>
      <c r="IDX218" s="329"/>
      <c r="IDY218" s="240"/>
      <c r="IDZ218" s="540"/>
      <c r="IEA218" s="291"/>
      <c r="IEB218" s="290"/>
      <c r="IED218" s="329"/>
      <c r="IEE218" s="240"/>
      <c r="IEF218" s="540"/>
      <c r="IEG218" s="291"/>
      <c r="IEH218" s="290"/>
      <c r="IEJ218" s="329"/>
      <c r="IEK218" s="240"/>
      <c r="IEL218" s="540"/>
      <c r="IEM218" s="291"/>
      <c r="IEN218" s="290"/>
      <c r="IEP218" s="329"/>
      <c r="IEQ218" s="240"/>
      <c r="IER218" s="540"/>
      <c r="IES218" s="291"/>
      <c r="IET218" s="290"/>
      <c r="IEV218" s="329"/>
      <c r="IEW218" s="240"/>
      <c r="IEX218" s="540"/>
      <c r="IEY218" s="291"/>
      <c r="IEZ218" s="290"/>
      <c r="IFB218" s="329"/>
      <c r="IFC218" s="240"/>
      <c r="IFD218" s="540"/>
      <c r="IFE218" s="291"/>
      <c r="IFF218" s="290"/>
      <c r="IFH218" s="329"/>
      <c r="IFI218" s="240"/>
      <c r="IFJ218" s="540"/>
      <c r="IFK218" s="291"/>
      <c r="IFL218" s="290"/>
      <c r="IFN218" s="329"/>
      <c r="IFO218" s="240"/>
      <c r="IFP218" s="540"/>
      <c r="IFQ218" s="291"/>
      <c r="IFR218" s="290"/>
      <c r="IFT218" s="329"/>
      <c r="IFU218" s="240"/>
      <c r="IFV218" s="540"/>
      <c r="IFW218" s="291"/>
      <c r="IFX218" s="290"/>
      <c r="IFZ218" s="329"/>
      <c r="IGA218" s="240"/>
      <c r="IGB218" s="540"/>
      <c r="IGC218" s="291"/>
      <c r="IGD218" s="290"/>
      <c r="IGF218" s="329"/>
      <c r="IGG218" s="240"/>
      <c r="IGH218" s="540"/>
      <c r="IGI218" s="291"/>
      <c r="IGJ218" s="290"/>
      <c r="IGL218" s="329"/>
      <c r="IGM218" s="240"/>
      <c r="IGN218" s="540"/>
      <c r="IGO218" s="291"/>
      <c r="IGP218" s="290"/>
      <c r="IGR218" s="329"/>
      <c r="IGS218" s="240"/>
      <c r="IGT218" s="540"/>
      <c r="IGU218" s="291"/>
      <c r="IGV218" s="290"/>
      <c r="IGX218" s="329"/>
      <c r="IGY218" s="240"/>
      <c r="IGZ218" s="540"/>
      <c r="IHA218" s="291"/>
      <c r="IHB218" s="290"/>
      <c r="IHD218" s="329"/>
      <c r="IHE218" s="240"/>
      <c r="IHF218" s="540"/>
      <c r="IHG218" s="291"/>
      <c r="IHH218" s="290"/>
      <c r="IHJ218" s="329"/>
      <c r="IHK218" s="240"/>
      <c r="IHL218" s="540"/>
      <c r="IHM218" s="291"/>
      <c r="IHN218" s="290"/>
      <c r="IHP218" s="329"/>
      <c r="IHQ218" s="240"/>
      <c r="IHR218" s="540"/>
      <c r="IHS218" s="291"/>
      <c r="IHT218" s="290"/>
      <c r="IHV218" s="329"/>
      <c r="IHW218" s="240"/>
      <c r="IHX218" s="540"/>
      <c r="IHY218" s="291"/>
      <c r="IHZ218" s="290"/>
      <c r="IIB218" s="329"/>
      <c r="IIC218" s="240"/>
      <c r="IID218" s="540"/>
      <c r="IIE218" s="291"/>
      <c r="IIF218" s="290"/>
      <c r="IIH218" s="329"/>
      <c r="III218" s="240"/>
      <c r="IIJ218" s="540"/>
      <c r="IIK218" s="291"/>
      <c r="IIL218" s="290"/>
      <c r="IIN218" s="329"/>
      <c r="IIO218" s="240"/>
      <c r="IIP218" s="540"/>
      <c r="IIQ218" s="291"/>
      <c r="IIR218" s="290"/>
      <c r="IIT218" s="329"/>
      <c r="IIU218" s="240"/>
      <c r="IIV218" s="540"/>
      <c r="IIW218" s="291"/>
      <c r="IIX218" s="290"/>
      <c r="IIZ218" s="329"/>
      <c r="IJA218" s="240"/>
      <c r="IJB218" s="540"/>
      <c r="IJC218" s="291"/>
      <c r="IJD218" s="290"/>
      <c r="IJF218" s="329"/>
      <c r="IJG218" s="240"/>
      <c r="IJH218" s="540"/>
      <c r="IJI218" s="291"/>
      <c r="IJJ218" s="290"/>
      <c r="IJL218" s="329"/>
      <c r="IJM218" s="240"/>
      <c r="IJN218" s="540"/>
      <c r="IJO218" s="291"/>
      <c r="IJP218" s="290"/>
      <c r="IJR218" s="329"/>
      <c r="IJS218" s="240"/>
      <c r="IJT218" s="540"/>
      <c r="IJU218" s="291"/>
      <c r="IJV218" s="290"/>
      <c r="IJX218" s="329"/>
      <c r="IJY218" s="240"/>
      <c r="IJZ218" s="540"/>
      <c r="IKA218" s="291"/>
      <c r="IKB218" s="290"/>
      <c r="IKD218" s="329"/>
      <c r="IKE218" s="240"/>
      <c r="IKF218" s="540"/>
      <c r="IKG218" s="291"/>
      <c r="IKH218" s="290"/>
      <c r="IKJ218" s="329"/>
      <c r="IKK218" s="240"/>
      <c r="IKL218" s="540"/>
      <c r="IKM218" s="291"/>
      <c r="IKN218" s="290"/>
      <c r="IKP218" s="329"/>
      <c r="IKQ218" s="240"/>
      <c r="IKR218" s="540"/>
      <c r="IKS218" s="291"/>
      <c r="IKT218" s="290"/>
      <c r="IKV218" s="329"/>
      <c r="IKW218" s="240"/>
      <c r="IKX218" s="540"/>
      <c r="IKY218" s="291"/>
      <c r="IKZ218" s="290"/>
      <c r="ILB218" s="329"/>
      <c r="ILC218" s="240"/>
      <c r="ILD218" s="540"/>
      <c r="ILE218" s="291"/>
      <c r="ILF218" s="290"/>
      <c r="ILH218" s="329"/>
      <c r="ILI218" s="240"/>
      <c r="ILJ218" s="540"/>
      <c r="ILK218" s="291"/>
      <c r="ILL218" s="290"/>
      <c r="ILN218" s="329"/>
      <c r="ILO218" s="240"/>
      <c r="ILP218" s="540"/>
      <c r="ILQ218" s="291"/>
      <c r="ILR218" s="290"/>
      <c r="ILT218" s="329"/>
      <c r="ILU218" s="240"/>
      <c r="ILV218" s="540"/>
      <c r="ILW218" s="291"/>
      <c r="ILX218" s="290"/>
      <c r="ILZ218" s="329"/>
      <c r="IMA218" s="240"/>
      <c r="IMB218" s="540"/>
      <c r="IMC218" s="291"/>
      <c r="IMD218" s="290"/>
      <c r="IMF218" s="329"/>
      <c r="IMG218" s="240"/>
      <c r="IMH218" s="540"/>
      <c r="IMI218" s="291"/>
      <c r="IMJ218" s="290"/>
      <c r="IML218" s="329"/>
      <c r="IMM218" s="240"/>
      <c r="IMN218" s="540"/>
      <c r="IMO218" s="291"/>
      <c r="IMP218" s="290"/>
      <c r="IMR218" s="329"/>
      <c r="IMS218" s="240"/>
      <c r="IMT218" s="540"/>
      <c r="IMU218" s="291"/>
      <c r="IMV218" s="290"/>
      <c r="IMX218" s="329"/>
      <c r="IMY218" s="240"/>
      <c r="IMZ218" s="540"/>
      <c r="INA218" s="291"/>
      <c r="INB218" s="290"/>
      <c r="IND218" s="329"/>
      <c r="INE218" s="240"/>
      <c r="INF218" s="540"/>
      <c r="ING218" s="291"/>
      <c r="INH218" s="290"/>
      <c r="INJ218" s="329"/>
      <c r="INK218" s="240"/>
      <c r="INL218" s="540"/>
      <c r="INM218" s="291"/>
      <c r="INN218" s="290"/>
      <c r="INP218" s="329"/>
      <c r="INQ218" s="240"/>
      <c r="INR218" s="540"/>
      <c r="INS218" s="291"/>
      <c r="INT218" s="290"/>
      <c r="INV218" s="329"/>
      <c r="INW218" s="240"/>
      <c r="INX218" s="540"/>
      <c r="INY218" s="291"/>
      <c r="INZ218" s="290"/>
      <c r="IOB218" s="329"/>
      <c r="IOC218" s="240"/>
      <c r="IOD218" s="540"/>
      <c r="IOE218" s="291"/>
      <c r="IOF218" s="290"/>
      <c r="IOH218" s="329"/>
      <c r="IOI218" s="240"/>
      <c r="IOJ218" s="540"/>
      <c r="IOK218" s="291"/>
      <c r="IOL218" s="290"/>
      <c r="ION218" s="329"/>
      <c r="IOO218" s="240"/>
      <c r="IOP218" s="540"/>
      <c r="IOQ218" s="291"/>
      <c r="IOR218" s="290"/>
      <c r="IOT218" s="329"/>
      <c r="IOU218" s="240"/>
      <c r="IOV218" s="540"/>
      <c r="IOW218" s="291"/>
      <c r="IOX218" s="290"/>
      <c r="IOZ218" s="329"/>
      <c r="IPA218" s="240"/>
      <c r="IPB218" s="540"/>
      <c r="IPC218" s="291"/>
      <c r="IPD218" s="290"/>
      <c r="IPF218" s="329"/>
      <c r="IPG218" s="240"/>
      <c r="IPH218" s="540"/>
      <c r="IPI218" s="291"/>
      <c r="IPJ218" s="290"/>
      <c r="IPL218" s="329"/>
      <c r="IPM218" s="240"/>
      <c r="IPN218" s="540"/>
      <c r="IPO218" s="291"/>
      <c r="IPP218" s="290"/>
      <c r="IPR218" s="329"/>
      <c r="IPS218" s="240"/>
      <c r="IPT218" s="540"/>
      <c r="IPU218" s="291"/>
      <c r="IPV218" s="290"/>
      <c r="IPX218" s="329"/>
      <c r="IPY218" s="240"/>
      <c r="IPZ218" s="540"/>
      <c r="IQA218" s="291"/>
      <c r="IQB218" s="290"/>
      <c r="IQD218" s="329"/>
      <c r="IQE218" s="240"/>
      <c r="IQF218" s="540"/>
      <c r="IQG218" s="291"/>
      <c r="IQH218" s="290"/>
      <c r="IQJ218" s="329"/>
      <c r="IQK218" s="240"/>
      <c r="IQL218" s="540"/>
      <c r="IQM218" s="291"/>
      <c r="IQN218" s="290"/>
      <c r="IQP218" s="329"/>
      <c r="IQQ218" s="240"/>
      <c r="IQR218" s="540"/>
      <c r="IQS218" s="291"/>
      <c r="IQT218" s="290"/>
      <c r="IQV218" s="329"/>
      <c r="IQW218" s="240"/>
      <c r="IQX218" s="540"/>
      <c r="IQY218" s="291"/>
      <c r="IQZ218" s="290"/>
      <c r="IRB218" s="329"/>
      <c r="IRC218" s="240"/>
      <c r="IRD218" s="540"/>
      <c r="IRE218" s="291"/>
      <c r="IRF218" s="290"/>
      <c r="IRH218" s="329"/>
      <c r="IRI218" s="240"/>
      <c r="IRJ218" s="540"/>
      <c r="IRK218" s="291"/>
      <c r="IRL218" s="290"/>
      <c r="IRN218" s="329"/>
      <c r="IRO218" s="240"/>
      <c r="IRP218" s="540"/>
      <c r="IRQ218" s="291"/>
      <c r="IRR218" s="290"/>
      <c r="IRT218" s="329"/>
      <c r="IRU218" s="240"/>
      <c r="IRV218" s="540"/>
      <c r="IRW218" s="291"/>
      <c r="IRX218" s="290"/>
      <c r="IRZ218" s="329"/>
      <c r="ISA218" s="240"/>
      <c r="ISB218" s="540"/>
      <c r="ISC218" s="291"/>
      <c r="ISD218" s="290"/>
      <c r="ISF218" s="329"/>
      <c r="ISG218" s="240"/>
      <c r="ISH218" s="540"/>
      <c r="ISI218" s="291"/>
      <c r="ISJ218" s="290"/>
      <c r="ISL218" s="329"/>
      <c r="ISM218" s="240"/>
      <c r="ISN218" s="540"/>
      <c r="ISO218" s="291"/>
      <c r="ISP218" s="290"/>
      <c r="ISR218" s="329"/>
      <c r="ISS218" s="240"/>
      <c r="IST218" s="540"/>
      <c r="ISU218" s="291"/>
      <c r="ISV218" s="290"/>
      <c r="ISX218" s="329"/>
      <c r="ISY218" s="240"/>
      <c r="ISZ218" s="540"/>
      <c r="ITA218" s="291"/>
      <c r="ITB218" s="290"/>
      <c r="ITD218" s="329"/>
      <c r="ITE218" s="240"/>
      <c r="ITF218" s="540"/>
      <c r="ITG218" s="291"/>
      <c r="ITH218" s="290"/>
      <c r="ITJ218" s="329"/>
      <c r="ITK218" s="240"/>
      <c r="ITL218" s="540"/>
      <c r="ITM218" s="291"/>
      <c r="ITN218" s="290"/>
      <c r="ITP218" s="329"/>
      <c r="ITQ218" s="240"/>
      <c r="ITR218" s="540"/>
      <c r="ITS218" s="291"/>
      <c r="ITT218" s="290"/>
      <c r="ITV218" s="329"/>
      <c r="ITW218" s="240"/>
      <c r="ITX218" s="540"/>
      <c r="ITY218" s="291"/>
      <c r="ITZ218" s="290"/>
      <c r="IUB218" s="329"/>
      <c r="IUC218" s="240"/>
      <c r="IUD218" s="540"/>
      <c r="IUE218" s="291"/>
      <c r="IUF218" s="290"/>
      <c r="IUH218" s="329"/>
      <c r="IUI218" s="240"/>
      <c r="IUJ218" s="540"/>
      <c r="IUK218" s="291"/>
      <c r="IUL218" s="290"/>
      <c r="IUN218" s="329"/>
      <c r="IUO218" s="240"/>
      <c r="IUP218" s="540"/>
      <c r="IUQ218" s="291"/>
      <c r="IUR218" s="290"/>
      <c r="IUT218" s="329"/>
      <c r="IUU218" s="240"/>
      <c r="IUV218" s="540"/>
      <c r="IUW218" s="291"/>
      <c r="IUX218" s="290"/>
      <c r="IUZ218" s="329"/>
      <c r="IVA218" s="240"/>
      <c r="IVB218" s="540"/>
      <c r="IVC218" s="291"/>
      <c r="IVD218" s="290"/>
      <c r="IVF218" s="329"/>
      <c r="IVG218" s="240"/>
      <c r="IVH218" s="540"/>
      <c r="IVI218" s="291"/>
      <c r="IVJ218" s="290"/>
      <c r="IVL218" s="329"/>
      <c r="IVM218" s="240"/>
      <c r="IVN218" s="540"/>
      <c r="IVO218" s="291"/>
      <c r="IVP218" s="290"/>
      <c r="IVR218" s="329"/>
      <c r="IVS218" s="240"/>
      <c r="IVT218" s="540"/>
      <c r="IVU218" s="291"/>
      <c r="IVV218" s="290"/>
      <c r="IVX218" s="329"/>
      <c r="IVY218" s="240"/>
      <c r="IVZ218" s="540"/>
      <c r="IWA218" s="291"/>
      <c r="IWB218" s="290"/>
      <c r="IWD218" s="329"/>
      <c r="IWE218" s="240"/>
      <c r="IWF218" s="540"/>
      <c r="IWG218" s="291"/>
      <c r="IWH218" s="290"/>
      <c r="IWJ218" s="329"/>
      <c r="IWK218" s="240"/>
      <c r="IWL218" s="540"/>
      <c r="IWM218" s="291"/>
      <c r="IWN218" s="290"/>
      <c r="IWP218" s="329"/>
      <c r="IWQ218" s="240"/>
      <c r="IWR218" s="540"/>
      <c r="IWS218" s="291"/>
      <c r="IWT218" s="290"/>
      <c r="IWV218" s="329"/>
      <c r="IWW218" s="240"/>
      <c r="IWX218" s="540"/>
      <c r="IWY218" s="291"/>
      <c r="IWZ218" s="290"/>
      <c r="IXB218" s="329"/>
      <c r="IXC218" s="240"/>
      <c r="IXD218" s="540"/>
      <c r="IXE218" s="291"/>
      <c r="IXF218" s="290"/>
      <c r="IXH218" s="329"/>
      <c r="IXI218" s="240"/>
      <c r="IXJ218" s="540"/>
      <c r="IXK218" s="291"/>
      <c r="IXL218" s="290"/>
      <c r="IXN218" s="329"/>
      <c r="IXO218" s="240"/>
      <c r="IXP218" s="540"/>
      <c r="IXQ218" s="291"/>
      <c r="IXR218" s="290"/>
      <c r="IXT218" s="329"/>
      <c r="IXU218" s="240"/>
      <c r="IXV218" s="540"/>
      <c r="IXW218" s="291"/>
      <c r="IXX218" s="290"/>
      <c r="IXZ218" s="329"/>
      <c r="IYA218" s="240"/>
      <c r="IYB218" s="540"/>
      <c r="IYC218" s="291"/>
      <c r="IYD218" s="290"/>
      <c r="IYF218" s="329"/>
      <c r="IYG218" s="240"/>
      <c r="IYH218" s="540"/>
      <c r="IYI218" s="291"/>
      <c r="IYJ218" s="290"/>
      <c r="IYL218" s="329"/>
      <c r="IYM218" s="240"/>
      <c r="IYN218" s="540"/>
      <c r="IYO218" s="291"/>
      <c r="IYP218" s="290"/>
      <c r="IYR218" s="329"/>
      <c r="IYS218" s="240"/>
      <c r="IYT218" s="540"/>
      <c r="IYU218" s="291"/>
      <c r="IYV218" s="290"/>
      <c r="IYX218" s="329"/>
      <c r="IYY218" s="240"/>
      <c r="IYZ218" s="540"/>
      <c r="IZA218" s="291"/>
      <c r="IZB218" s="290"/>
      <c r="IZD218" s="329"/>
      <c r="IZE218" s="240"/>
      <c r="IZF218" s="540"/>
      <c r="IZG218" s="291"/>
      <c r="IZH218" s="290"/>
      <c r="IZJ218" s="329"/>
      <c r="IZK218" s="240"/>
      <c r="IZL218" s="540"/>
      <c r="IZM218" s="291"/>
      <c r="IZN218" s="290"/>
      <c r="IZP218" s="329"/>
      <c r="IZQ218" s="240"/>
      <c r="IZR218" s="540"/>
      <c r="IZS218" s="291"/>
      <c r="IZT218" s="290"/>
      <c r="IZV218" s="329"/>
      <c r="IZW218" s="240"/>
      <c r="IZX218" s="540"/>
      <c r="IZY218" s="291"/>
      <c r="IZZ218" s="290"/>
      <c r="JAB218" s="329"/>
      <c r="JAC218" s="240"/>
      <c r="JAD218" s="540"/>
      <c r="JAE218" s="291"/>
      <c r="JAF218" s="290"/>
      <c r="JAH218" s="329"/>
      <c r="JAI218" s="240"/>
      <c r="JAJ218" s="540"/>
      <c r="JAK218" s="291"/>
      <c r="JAL218" s="290"/>
      <c r="JAN218" s="329"/>
      <c r="JAO218" s="240"/>
      <c r="JAP218" s="540"/>
      <c r="JAQ218" s="291"/>
      <c r="JAR218" s="290"/>
      <c r="JAT218" s="329"/>
      <c r="JAU218" s="240"/>
      <c r="JAV218" s="540"/>
      <c r="JAW218" s="291"/>
      <c r="JAX218" s="290"/>
      <c r="JAZ218" s="329"/>
      <c r="JBA218" s="240"/>
      <c r="JBB218" s="540"/>
      <c r="JBC218" s="291"/>
      <c r="JBD218" s="290"/>
      <c r="JBF218" s="329"/>
      <c r="JBG218" s="240"/>
      <c r="JBH218" s="540"/>
      <c r="JBI218" s="291"/>
      <c r="JBJ218" s="290"/>
      <c r="JBL218" s="329"/>
      <c r="JBM218" s="240"/>
      <c r="JBN218" s="540"/>
      <c r="JBO218" s="291"/>
      <c r="JBP218" s="290"/>
      <c r="JBR218" s="329"/>
      <c r="JBS218" s="240"/>
      <c r="JBT218" s="540"/>
      <c r="JBU218" s="291"/>
      <c r="JBV218" s="290"/>
      <c r="JBX218" s="329"/>
      <c r="JBY218" s="240"/>
      <c r="JBZ218" s="540"/>
      <c r="JCA218" s="291"/>
      <c r="JCB218" s="290"/>
      <c r="JCD218" s="329"/>
      <c r="JCE218" s="240"/>
      <c r="JCF218" s="540"/>
      <c r="JCG218" s="291"/>
      <c r="JCH218" s="290"/>
      <c r="JCJ218" s="329"/>
      <c r="JCK218" s="240"/>
      <c r="JCL218" s="540"/>
      <c r="JCM218" s="291"/>
      <c r="JCN218" s="290"/>
      <c r="JCP218" s="329"/>
      <c r="JCQ218" s="240"/>
      <c r="JCR218" s="540"/>
      <c r="JCS218" s="291"/>
      <c r="JCT218" s="290"/>
      <c r="JCV218" s="329"/>
      <c r="JCW218" s="240"/>
      <c r="JCX218" s="540"/>
      <c r="JCY218" s="291"/>
      <c r="JCZ218" s="290"/>
      <c r="JDB218" s="329"/>
      <c r="JDC218" s="240"/>
      <c r="JDD218" s="540"/>
      <c r="JDE218" s="291"/>
      <c r="JDF218" s="290"/>
      <c r="JDH218" s="329"/>
      <c r="JDI218" s="240"/>
      <c r="JDJ218" s="540"/>
      <c r="JDK218" s="291"/>
      <c r="JDL218" s="290"/>
      <c r="JDN218" s="329"/>
      <c r="JDO218" s="240"/>
      <c r="JDP218" s="540"/>
      <c r="JDQ218" s="291"/>
      <c r="JDR218" s="290"/>
      <c r="JDT218" s="329"/>
      <c r="JDU218" s="240"/>
      <c r="JDV218" s="540"/>
      <c r="JDW218" s="291"/>
      <c r="JDX218" s="290"/>
      <c r="JDZ218" s="329"/>
      <c r="JEA218" s="240"/>
      <c r="JEB218" s="540"/>
      <c r="JEC218" s="291"/>
      <c r="JED218" s="290"/>
      <c r="JEF218" s="329"/>
      <c r="JEG218" s="240"/>
      <c r="JEH218" s="540"/>
      <c r="JEI218" s="291"/>
      <c r="JEJ218" s="290"/>
      <c r="JEL218" s="329"/>
      <c r="JEM218" s="240"/>
      <c r="JEN218" s="540"/>
      <c r="JEO218" s="291"/>
      <c r="JEP218" s="290"/>
      <c r="JER218" s="329"/>
      <c r="JES218" s="240"/>
      <c r="JET218" s="540"/>
      <c r="JEU218" s="291"/>
      <c r="JEV218" s="290"/>
      <c r="JEX218" s="329"/>
      <c r="JEY218" s="240"/>
      <c r="JEZ218" s="540"/>
      <c r="JFA218" s="291"/>
      <c r="JFB218" s="290"/>
      <c r="JFD218" s="329"/>
      <c r="JFE218" s="240"/>
      <c r="JFF218" s="540"/>
      <c r="JFG218" s="291"/>
      <c r="JFH218" s="290"/>
      <c r="JFJ218" s="329"/>
      <c r="JFK218" s="240"/>
      <c r="JFL218" s="540"/>
      <c r="JFM218" s="291"/>
      <c r="JFN218" s="290"/>
      <c r="JFP218" s="329"/>
      <c r="JFQ218" s="240"/>
      <c r="JFR218" s="540"/>
      <c r="JFS218" s="291"/>
      <c r="JFT218" s="290"/>
      <c r="JFV218" s="329"/>
      <c r="JFW218" s="240"/>
      <c r="JFX218" s="540"/>
      <c r="JFY218" s="291"/>
      <c r="JFZ218" s="290"/>
      <c r="JGB218" s="329"/>
      <c r="JGC218" s="240"/>
      <c r="JGD218" s="540"/>
      <c r="JGE218" s="291"/>
      <c r="JGF218" s="290"/>
      <c r="JGH218" s="329"/>
      <c r="JGI218" s="240"/>
      <c r="JGJ218" s="540"/>
      <c r="JGK218" s="291"/>
      <c r="JGL218" s="290"/>
      <c r="JGN218" s="329"/>
      <c r="JGO218" s="240"/>
      <c r="JGP218" s="540"/>
      <c r="JGQ218" s="291"/>
      <c r="JGR218" s="290"/>
      <c r="JGT218" s="329"/>
      <c r="JGU218" s="240"/>
      <c r="JGV218" s="540"/>
      <c r="JGW218" s="291"/>
      <c r="JGX218" s="290"/>
      <c r="JGZ218" s="329"/>
      <c r="JHA218" s="240"/>
      <c r="JHB218" s="540"/>
      <c r="JHC218" s="291"/>
      <c r="JHD218" s="290"/>
      <c r="JHF218" s="329"/>
      <c r="JHG218" s="240"/>
      <c r="JHH218" s="540"/>
      <c r="JHI218" s="291"/>
      <c r="JHJ218" s="290"/>
      <c r="JHL218" s="329"/>
      <c r="JHM218" s="240"/>
      <c r="JHN218" s="540"/>
      <c r="JHO218" s="291"/>
      <c r="JHP218" s="290"/>
      <c r="JHR218" s="329"/>
      <c r="JHS218" s="240"/>
      <c r="JHT218" s="540"/>
      <c r="JHU218" s="291"/>
      <c r="JHV218" s="290"/>
      <c r="JHX218" s="329"/>
      <c r="JHY218" s="240"/>
      <c r="JHZ218" s="540"/>
      <c r="JIA218" s="291"/>
      <c r="JIB218" s="290"/>
      <c r="JID218" s="329"/>
      <c r="JIE218" s="240"/>
      <c r="JIF218" s="540"/>
      <c r="JIG218" s="291"/>
      <c r="JIH218" s="290"/>
      <c r="JIJ218" s="329"/>
      <c r="JIK218" s="240"/>
      <c r="JIL218" s="540"/>
      <c r="JIM218" s="291"/>
      <c r="JIN218" s="290"/>
      <c r="JIP218" s="329"/>
      <c r="JIQ218" s="240"/>
      <c r="JIR218" s="540"/>
      <c r="JIS218" s="291"/>
      <c r="JIT218" s="290"/>
      <c r="JIV218" s="329"/>
      <c r="JIW218" s="240"/>
      <c r="JIX218" s="540"/>
      <c r="JIY218" s="291"/>
      <c r="JIZ218" s="290"/>
      <c r="JJB218" s="329"/>
      <c r="JJC218" s="240"/>
      <c r="JJD218" s="540"/>
      <c r="JJE218" s="291"/>
      <c r="JJF218" s="290"/>
      <c r="JJH218" s="329"/>
      <c r="JJI218" s="240"/>
      <c r="JJJ218" s="540"/>
      <c r="JJK218" s="291"/>
      <c r="JJL218" s="290"/>
      <c r="JJN218" s="329"/>
      <c r="JJO218" s="240"/>
      <c r="JJP218" s="540"/>
      <c r="JJQ218" s="291"/>
      <c r="JJR218" s="290"/>
      <c r="JJT218" s="329"/>
      <c r="JJU218" s="240"/>
      <c r="JJV218" s="540"/>
      <c r="JJW218" s="291"/>
      <c r="JJX218" s="290"/>
      <c r="JJZ218" s="329"/>
      <c r="JKA218" s="240"/>
      <c r="JKB218" s="540"/>
      <c r="JKC218" s="291"/>
      <c r="JKD218" s="290"/>
      <c r="JKF218" s="329"/>
      <c r="JKG218" s="240"/>
      <c r="JKH218" s="540"/>
      <c r="JKI218" s="291"/>
      <c r="JKJ218" s="290"/>
      <c r="JKL218" s="329"/>
      <c r="JKM218" s="240"/>
      <c r="JKN218" s="540"/>
      <c r="JKO218" s="291"/>
      <c r="JKP218" s="290"/>
      <c r="JKR218" s="329"/>
      <c r="JKS218" s="240"/>
      <c r="JKT218" s="540"/>
      <c r="JKU218" s="291"/>
      <c r="JKV218" s="290"/>
      <c r="JKX218" s="329"/>
      <c r="JKY218" s="240"/>
      <c r="JKZ218" s="540"/>
      <c r="JLA218" s="291"/>
      <c r="JLB218" s="290"/>
      <c r="JLD218" s="329"/>
      <c r="JLE218" s="240"/>
      <c r="JLF218" s="540"/>
      <c r="JLG218" s="291"/>
      <c r="JLH218" s="290"/>
      <c r="JLJ218" s="329"/>
      <c r="JLK218" s="240"/>
      <c r="JLL218" s="540"/>
      <c r="JLM218" s="291"/>
      <c r="JLN218" s="290"/>
      <c r="JLP218" s="329"/>
      <c r="JLQ218" s="240"/>
      <c r="JLR218" s="540"/>
      <c r="JLS218" s="291"/>
      <c r="JLT218" s="290"/>
      <c r="JLV218" s="329"/>
      <c r="JLW218" s="240"/>
      <c r="JLX218" s="540"/>
      <c r="JLY218" s="291"/>
      <c r="JLZ218" s="290"/>
      <c r="JMB218" s="329"/>
      <c r="JMC218" s="240"/>
      <c r="JMD218" s="540"/>
      <c r="JME218" s="291"/>
      <c r="JMF218" s="290"/>
      <c r="JMH218" s="329"/>
      <c r="JMI218" s="240"/>
      <c r="JMJ218" s="540"/>
      <c r="JMK218" s="291"/>
      <c r="JML218" s="290"/>
      <c r="JMN218" s="329"/>
      <c r="JMO218" s="240"/>
      <c r="JMP218" s="540"/>
      <c r="JMQ218" s="291"/>
      <c r="JMR218" s="290"/>
      <c r="JMT218" s="329"/>
      <c r="JMU218" s="240"/>
      <c r="JMV218" s="540"/>
      <c r="JMW218" s="291"/>
      <c r="JMX218" s="290"/>
      <c r="JMZ218" s="329"/>
      <c r="JNA218" s="240"/>
      <c r="JNB218" s="540"/>
      <c r="JNC218" s="291"/>
      <c r="JND218" s="290"/>
      <c r="JNF218" s="329"/>
      <c r="JNG218" s="240"/>
      <c r="JNH218" s="540"/>
      <c r="JNI218" s="291"/>
      <c r="JNJ218" s="290"/>
      <c r="JNL218" s="329"/>
      <c r="JNM218" s="240"/>
      <c r="JNN218" s="540"/>
      <c r="JNO218" s="291"/>
      <c r="JNP218" s="290"/>
      <c r="JNR218" s="329"/>
      <c r="JNS218" s="240"/>
      <c r="JNT218" s="540"/>
      <c r="JNU218" s="291"/>
      <c r="JNV218" s="290"/>
      <c r="JNX218" s="329"/>
      <c r="JNY218" s="240"/>
      <c r="JNZ218" s="540"/>
      <c r="JOA218" s="291"/>
      <c r="JOB218" s="290"/>
      <c r="JOD218" s="329"/>
      <c r="JOE218" s="240"/>
      <c r="JOF218" s="540"/>
      <c r="JOG218" s="291"/>
      <c r="JOH218" s="290"/>
      <c r="JOJ218" s="329"/>
      <c r="JOK218" s="240"/>
      <c r="JOL218" s="540"/>
      <c r="JOM218" s="291"/>
      <c r="JON218" s="290"/>
      <c r="JOP218" s="329"/>
      <c r="JOQ218" s="240"/>
      <c r="JOR218" s="540"/>
      <c r="JOS218" s="291"/>
      <c r="JOT218" s="290"/>
      <c r="JOV218" s="329"/>
      <c r="JOW218" s="240"/>
      <c r="JOX218" s="540"/>
      <c r="JOY218" s="291"/>
      <c r="JOZ218" s="290"/>
      <c r="JPB218" s="329"/>
      <c r="JPC218" s="240"/>
      <c r="JPD218" s="540"/>
      <c r="JPE218" s="291"/>
      <c r="JPF218" s="290"/>
      <c r="JPH218" s="329"/>
      <c r="JPI218" s="240"/>
      <c r="JPJ218" s="540"/>
      <c r="JPK218" s="291"/>
      <c r="JPL218" s="290"/>
      <c r="JPN218" s="329"/>
      <c r="JPO218" s="240"/>
      <c r="JPP218" s="540"/>
      <c r="JPQ218" s="291"/>
      <c r="JPR218" s="290"/>
      <c r="JPT218" s="329"/>
      <c r="JPU218" s="240"/>
      <c r="JPV218" s="540"/>
      <c r="JPW218" s="291"/>
      <c r="JPX218" s="290"/>
      <c r="JPZ218" s="329"/>
      <c r="JQA218" s="240"/>
      <c r="JQB218" s="540"/>
      <c r="JQC218" s="291"/>
      <c r="JQD218" s="290"/>
      <c r="JQF218" s="329"/>
      <c r="JQG218" s="240"/>
      <c r="JQH218" s="540"/>
      <c r="JQI218" s="291"/>
      <c r="JQJ218" s="290"/>
      <c r="JQL218" s="329"/>
      <c r="JQM218" s="240"/>
      <c r="JQN218" s="540"/>
      <c r="JQO218" s="291"/>
      <c r="JQP218" s="290"/>
      <c r="JQR218" s="329"/>
      <c r="JQS218" s="240"/>
      <c r="JQT218" s="540"/>
      <c r="JQU218" s="291"/>
      <c r="JQV218" s="290"/>
      <c r="JQX218" s="329"/>
      <c r="JQY218" s="240"/>
      <c r="JQZ218" s="540"/>
      <c r="JRA218" s="291"/>
      <c r="JRB218" s="290"/>
      <c r="JRD218" s="329"/>
      <c r="JRE218" s="240"/>
      <c r="JRF218" s="540"/>
      <c r="JRG218" s="291"/>
      <c r="JRH218" s="290"/>
      <c r="JRJ218" s="329"/>
      <c r="JRK218" s="240"/>
      <c r="JRL218" s="540"/>
      <c r="JRM218" s="291"/>
      <c r="JRN218" s="290"/>
      <c r="JRP218" s="329"/>
      <c r="JRQ218" s="240"/>
      <c r="JRR218" s="540"/>
      <c r="JRS218" s="291"/>
      <c r="JRT218" s="290"/>
      <c r="JRV218" s="329"/>
      <c r="JRW218" s="240"/>
      <c r="JRX218" s="540"/>
      <c r="JRY218" s="291"/>
      <c r="JRZ218" s="290"/>
      <c r="JSB218" s="329"/>
      <c r="JSC218" s="240"/>
      <c r="JSD218" s="540"/>
      <c r="JSE218" s="291"/>
      <c r="JSF218" s="290"/>
      <c r="JSH218" s="329"/>
      <c r="JSI218" s="240"/>
      <c r="JSJ218" s="540"/>
      <c r="JSK218" s="291"/>
      <c r="JSL218" s="290"/>
      <c r="JSN218" s="329"/>
      <c r="JSO218" s="240"/>
      <c r="JSP218" s="540"/>
      <c r="JSQ218" s="291"/>
      <c r="JSR218" s="290"/>
      <c r="JST218" s="329"/>
      <c r="JSU218" s="240"/>
      <c r="JSV218" s="540"/>
      <c r="JSW218" s="291"/>
      <c r="JSX218" s="290"/>
      <c r="JSZ218" s="329"/>
      <c r="JTA218" s="240"/>
      <c r="JTB218" s="540"/>
      <c r="JTC218" s="291"/>
      <c r="JTD218" s="290"/>
      <c r="JTF218" s="329"/>
      <c r="JTG218" s="240"/>
      <c r="JTH218" s="540"/>
      <c r="JTI218" s="291"/>
      <c r="JTJ218" s="290"/>
      <c r="JTL218" s="329"/>
      <c r="JTM218" s="240"/>
      <c r="JTN218" s="540"/>
      <c r="JTO218" s="291"/>
      <c r="JTP218" s="290"/>
      <c r="JTR218" s="329"/>
      <c r="JTS218" s="240"/>
      <c r="JTT218" s="540"/>
      <c r="JTU218" s="291"/>
      <c r="JTV218" s="290"/>
      <c r="JTX218" s="329"/>
      <c r="JTY218" s="240"/>
      <c r="JTZ218" s="540"/>
      <c r="JUA218" s="291"/>
      <c r="JUB218" s="290"/>
      <c r="JUD218" s="329"/>
      <c r="JUE218" s="240"/>
      <c r="JUF218" s="540"/>
      <c r="JUG218" s="291"/>
      <c r="JUH218" s="290"/>
      <c r="JUJ218" s="329"/>
      <c r="JUK218" s="240"/>
      <c r="JUL218" s="540"/>
      <c r="JUM218" s="291"/>
      <c r="JUN218" s="290"/>
      <c r="JUP218" s="329"/>
      <c r="JUQ218" s="240"/>
      <c r="JUR218" s="540"/>
      <c r="JUS218" s="291"/>
      <c r="JUT218" s="290"/>
      <c r="JUV218" s="329"/>
      <c r="JUW218" s="240"/>
      <c r="JUX218" s="540"/>
      <c r="JUY218" s="291"/>
      <c r="JUZ218" s="290"/>
      <c r="JVB218" s="329"/>
      <c r="JVC218" s="240"/>
      <c r="JVD218" s="540"/>
      <c r="JVE218" s="291"/>
      <c r="JVF218" s="290"/>
      <c r="JVH218" s="329"/>
      <c r="JVI218" s="240"/>
      <c r="JVJ218" s="540"/>
      <c r="JVK218" s="291"/>
      <c r="JVL218" s="290"/>
      <c r="JVN218" s="329"/>
      <c r="JVO218" s="240"/>
      <c r="JVP218" s="540"/>
      <c r="JVQ218" s="291"/>
      <c r="JVR218" s="290"/>
      <c r="JVT218" s="329"/>
      <c r="JVU218" s="240"/>
      <c r="JVV218" s="540"/>
      <c r="JVW218" s="291"/>
      <c r="JVX218" s="290"/>
      <c r="JVZ218" s="329"/>
      <c r="JWA218" s="240"/>
      <c r="JWB218" s="540"/>
      <c r="JWC218" s="291"/>
      <c r="JWD218" s="290"/>
      <c r="JWF218" s="329"/>
      <c r="JWG218" s="240"/>
      <c r="JWH218" s="540"/>
      <c r="JWI218" s="291"/>
      <c r="JWJ218" s="290"/>
      <c r="JWL218" s="329"/>
      <c r="JWM218" s="240"/>
      <c r="JWN218" s="540"/>
      <c r="JWO218" s="291"/>
      <c r="JWP218" s="290"/>
      <c r="JWR218" s="329"/>
      <c r="JWS218" s="240"/>
      <c r="JWT218" s="540"/>
      <c r="JWU218" s="291"/>
      <c r="JWV218" s="290"/>
      <c r="JWX218" s="329"/>
      <c r="JWY218" s="240"/>
      <c r="JWZ218" s="540"/>
      <c r="JXA218" s="291"/>
      <c r="JXB218" s="290"/>
      <c r="JXD218" s="329"/>
      <c r="JXE218" s="240"/>
      <c r="JXF218" s="540"/>
      <c r="JXG218" s="291"/>
      <c r="JXH218" s="290"/>
      <c r="JXJ218" s="329"/>
      <c r="JXK218" s="240"/>
      <c r="JXL218" s="540"/>
      <c r="JXM218" s="291"/>
      <c r="JXN218" s="290"/>
      <c r="JXP218" s="329"/>
      <c r="JXQ218" s="240"/>
      <c r="JXR218" s="540"/>
      <c r="JXS218" s="291"/>
      <c r="JXT218" s="290"/>
      <c r="JXV218" s="329"/>
      <c r="JXW218" s="240"/>
      <c r="JXX218" s="540"/>
      <c r="JXY218" s="291"/>
      <c r="JXZ218" s="290"/>
      <c r="JYB218" s="329"/>
      <c r="JYC218" s="240"/>
      <c r="JYD218" s="540"/>
      <c r="JYE218" s="291"/>
      <c r="JYF218" s="290"/>
      <c r="JYH218" s="329"/>
      <c r="JYI218" s="240"/>
      <c r="JYJ218" s="540"/>
      <c r="JYK218" s="291"/>
      <c r="JYL218" s="290"/>
      <c r="JYN218" s="329"/>
      <c r="JYO218" s="240"/>
      <c r="JYP218" s="540"/>
      <c r="JYQ218" s="291"/>
      <c r="JYR218" s="290"/>
      <c r="JYT218" s="329"/>
      <c r="JYU218" s="240"/>
      <c r="JYV218" s="540"/>
      <c r="JYW218" s="291"/>
      <c r="JYX218" s="290"/>
      <c r="JYZ218" s="329"/>
      <c r="JZA218" s="240"/>
      <c r="JZB218" s="540"/>
      <c r="JZC218" s="291"/>
      <c r="JZD218" s="290"/>
      <c r="JZF218" s="329"/>
      <c r="JZG218" s="240"/>
      <c r="JZH218" s="540"/>
      <c r="JZI218" s="291"/>
      <c r="JZJ218" s="290"/>
      <c r="JZL218" s="329"/>
      <c r="JZM218" s="240"/>
      <c r="JZN218" s="540"/>
      <c r="JZO218" s="291"/>
      <c r="JZP218" s="290"/>
      <c r="JZR218" s="329"/>
      <c r="JZS218" s="240"/>
      <c r="JZT218" s="540"/>
      <c r="JZU218" s="291"/>
      <c r="JZV218" s="290"/>
      <c r="JZX218" s="329"/>
      <c r="JZY218" s="240"/>
      <c r="JZZ218" s="540"/>
      <c r="KAA218" s="291"/>
      <c r="KAB218" s="290"/>
      <c r="KAD218" s="329"/>
      <c r="KAE218" s="240"/>
      <c r="KAF218" s="540"/>
      <c r="KAG218" s="291"/>
      <c r="KAH218" s="290"/>
      <c r="KAJ218" s="329"/>
      <c r="KAK218" s="240"/>
      <c r="KAL218" s="540"/>
      <c r="KAM218" s="291"/>
      <c r="KAN218" s="290"/>
      <c r="KAP218" s="329"/>
      <c r="KAQ218" s="240"/>
      <c r="KAR218" s="540"/>
      <c r="KAS218" s="291"/>
      <c r="KAT218" s="290"/>
      <c r="KAV218" s="329"/>
      <c r="KAW218" s="240"/>
      <c r="KAX218" s="540"/>
      <c r="KAY218" s="291"/>
      <c r="KAZ218" s="290"/>
      <c r="KBB218" s="329"/>
      <c r="KBC218" s="240"/>
      <c r="KBD218" s="540"/>
      <c r="KBE218" s="291"/>
      <c r="KBF218" s="290"/>
      <c r="KBH218" s="329"/>
      <c r="KBI218" s="240"/>
      <c r="KBJ218" s="540"/>
      <c r="KBK218" s="291"/>
      <c r="KBL218" s="290"/>
      <c r="KBN218" s="329"/>
      <c r="KBO218" s="240"/>
      <c r="KBP218" s="540"/>
      <c r="KBQ218" s="291"/>
      <c r="KBR218" s="290"/>
      <c r="KBT218" s="329"/>
      <c r="KBU218" s="240"/>
      <c r="KBV218" s="540"/>
      <c r="KBW218" s="291"/>
      <c r="KBX218" s="290"/>
      <c r="KBZ218" s="329"/>
      <c r="KCA218" s="240"/>
      <c r="KCB218" s="540"/>
      <c r="KCC218" s="291"/>
      <c r="KCD218" s="290"/>
      <c r="KCF218" s="329"/>
      <c r="KCG218" s="240"/>
      <c r="KCH218" s="540"/>
      <c r="KCI218" s="291"/>
      <c r="KCJ218" s="290"/>
      <c r="KCL218" s="329"/>
      <c r="KCM218" s="240"/>
      <c r="KCN218" s="540"/>
      <c r="KCO218" s="291"/>
      <c r="KCP218" s="290"/>
      <c r="KCR218" s="329"/>
      <c r="KCS218" s="240"/>
      <c r="KCT218" s="540"/>
      <c r="KCU218" s="291"/>
      <c r="KCV218" s="290"/>
      <c r="KCX218" s="329"/>
      <c r="KCY218" s="240"/>
      <c r="KCZ218" s="540"/>
      <c r="KDA218" s="291"/>
      <c r="KDB218" s="290"/>
      <c r="KDD218" s="329"/>
      <c r="KDE218" s="240"/>
      <c r="KDF218" s="540"/>
      <c r="KDG218" s="291"/>
      <c r="KDH218" s="290"/>
      <c r="KDJ218" s="329"/>
      <c r="KDK218" s="240"/>
      <c r="KDL218" s="540"/>
      <c r="KDM218" s="291"/>
      <c r="KDN218" s="290"/>
      <c r="KDP218" s="329"/>
      <c r="KDQ218" s="240"/>
      <c r="KDR218" s="540"/>
      <c r="KDS218" s="291"/>
      <c r="KDT218" s="290"/>
      <c r="KDV218" s="329"/>
      <c r="KDW218" s="240"/>
      <c r="KDX218" s="540"/>
      <c r="KDY218" s="291"/>
      <c r="KDZ218" s="290"/>
      <c r="KEB218" s="329"/>
      <c r="KEC218" s="240"/>
      <c r="KED218" s="540"/>
      <c r="KEE218" s="291"/>
      <c r="KEF218" s="290"/>
      <c r="KEH218" s="329"/>
      <c r="KEI218" s="240"/>
      <c r="KEJ218" s="540"/>
      <c r="KEK218" s="291"/>
      <c r="KEL218" s="290"/>
      <c r="KEN218" s="329"/>
      <c r="KEO218" s="240"/>
      <c r="KEP218" s="540"/>
      <c r="KEQ218" s="291"/>
      <c r="KER218" s="290"/>
      <c r="KET218" s="329"/>
      <c r="KEU218" s="240"/>
      <c r="KEV218" s="540"/>
      <c r="KEW218" s="291"/>
      <c r="KEX218" s="290"/>
      <c r="KEZ218" s="329"/>
      <c r="KFA218" s="240"/>
      <c r="KFB218" s="540"/>
      <c r="KFC218" s="291"/>
      <c r="KFD218" s="290"/>
      <c r="KFF218" s="329"/>
      <c r="KFG218" s="240"/>
      <c r="KFH218" s="540"/>
      <c r="KFI218" s="291"/>
      <c r="KFJ218" s="290"/>
      <c r="KFL218" s="329"/>
      <c r="KFM218" s="240"/>
      <c r="KFN218" s="540"/>
      <c r="KFO218" s="291"/>
      <c r="KFP218" s="290"/>
      <c r="KFR218" s="329"/>
      <c r="KFS218" s="240"/>
      <c r="KFT218" s="540"/>
      <c r="KFU218" s="291"/>
      <c r="KFV218" s="290"/>
      <c r="KFX218" s="329"/>
      <c r="KFY218" s="240"/>
      <c r="KFZ218" s="540"/>
      <c r="KGA218" s="291"/>
      <c r="KGB218" s="290"/>
      <c r="KGD218" s="329"/>
      <c r="KGE218" s="240"/>
      <c r="KGF218" s="540"/>
      <c r="KGG218" s="291"/>
      <c r="KGH218" s="290"/>
      <c r="KGJ218" s="329"/>
      <c r="KGK218" s="240"/>
      <c r="KGL218" s="540"/>
      <c r="KGM218" s="291"/>
      <c r="KGN218" s="290"/>
      <c r="KGP218" s="329"/>
      <c r="KGQ218" s="240"/>
      <c r="KGR218" s="540"/>
      <c r="KGS218" s="291"/>
      <c r="KGT218" s="290"/>
      <c r="KGV218" s="329"/>
      <c r="KGW218" s="240"/>
      <c r="KGX218" s="540"/>
      <c r="KGY218" s="291"/>
      <c r="KGZ218" s="290"/>
      <c r="KHB218" s="329"/>
      <c r="KHC218" s="240"/>
      <c r="KHD218" s="540"/>
      <c r="KHE218" s="291"/>
      <c r="KHF218" s="290"/>
      <c r="KHH218" s="329"/>
      <c r="KHI218" s="240"/>
      <c r="KHJ218" s="540"/>
      <c r="KHK218" s="291"/>
      <c r="KHL218" s="290"/>
      <c r="KHN218" s="329"/>
      <c r="KHO218" s="240"/>
      <c r="KHP218" s="540"/>
      <c r="KHQ218" s="291"/>
      <c r="KHR218" s="290"/>
      <c r="KHT218" s="329"/>
      <c r="KHU218" s="240"/>
      <c r="KHV218" s="540"/>
      <c r="KHW218" s="291"/>
      <c r="KHX218" s="290"/>
      <c r="KHZ218" s="329"/>
      <c r="KIA218" s="240"/>
      <c r="KIB218" s="540"/>
      <c r="KIC218" s="291"/>
      <c r="KID218" s="290"/>
      <c r="KIF218" s="329"/>
      <c r="KIG218" s="240"/>
      <c r="KIH218" s="540"/>
      <c r="KII218" s="291"/>
      <c r="KIJ218" s="290"/>
      <c r="KIL218" s="329"/>
      <c r="KIM218" s="240"/>
      <c r="KIN218" s="540"/>
      <c r="KIO218" s="291"/>
      <c r="KIP218" s="290"/>
      <c r="KIR218" s="329"/>
      <c r="KIS218" s="240"/>
      <c r="KIT218" s="540"/>
      <c r="KIU218" s="291"/>
      <c r="KIV218" s="290"/>
      <c r="KIX218" s="329"/>
      <c r="KIY218" s="240"/>
      <c r="KIZ218" s="540"/>
      <c r="KJA218" s="291"/>
      <c r="KJB218" s="290"/>
      <c r="KJD218" s="329"/>
      <c r="KJE218" s="240"/>
      <c r="KJF218" s="540"/>
      <c r="KJG218" s="291"/>
      <c r="KJH218" s="290"/>
      <c r="KJJ218" s="329"/>
      <c r="KJK218" s="240"/>
      <c r="KJL218" s="540"/>
      <c r="KJM218" s="291"/>
      <c r="KJN218" s="290"/>
      <c r="KJP218" s="329"/>
      <c r="KJQ218" s="240"/>
      <c r="KJR218" s="540"/>
      <c r="KJS218" s="291"/>
      <c r="KJT218" s="290"/>
      <c r="KJV218" s="329"/>
      <c r="KJW218" s="240"/>
      <c r="KJX218" s="540"/>
      <c r="KJY218" s="291"/>
      <c r="KJZ218" s="290"/>
      <c r="KKB218" s="329"/>
      <c r="KKC218" s="240"/>
      <c r="KKD218" s="540"/>
      <c r="KKE218" s="291"/>
      <c r="KKF218" s="290"/>
      <c r="KKH218" s="329"/>
      <c r="KKI218" s="240"/>
      <c r="KKJ218" s="540"/>
      <c r="KKK218" s="291"/>
      <c r="KKL218" s="290"/>
      <c r="KKN218" s="329"/>
      <c r="KKO218" s="240"/>
      <c r="KKP218" s="540"/>
      <c r="KKQ218" s="291"/>
      <c r="KKR218" s="290"/>
      <c r="KKT218" s="329"/>
      <c r="KKU218" s="240"/>
      <c r="KKV218" s="540"/>
      <c r="KKW218" s="291"/>
      <c r="KKX218" s="290"/>
      <c r="KKZ218" s="329"/>
      <c r="KLA218" s="240"/>
      <c r="KLB218" s="540"/>
      <c r="KLC218" s="291"/>
      <c r="KLD218" s="290"/>
      <c r="KLF218" s="329"/>
      <c r="KLG218" s="240"/>
      <c r="KLH218" s="540"/>
      <c r="KLI218" s="291"/>
      <c r="KLJ218" s="290"/>
      <c r="KLL218" s="329"/>
      <c r="KLM218" s="240"/>
      <c r="KLN218" s="540"/>
      <c r="KLO218" s="291"/>
      <c r="KLP218" s="290"/>
      <c r="KLR218" s="329"/>
      <c r="KLS218" s="240"/>
      <c r="KLT218" s="540"/>
      <c r="KLU218" s="291"/>
      <c r="KLV218" s="290"/>
      <c r="KLX218" s="329"/>
      <c r="KLY218" s="240"/>
      <c r="KLZ218" s="540"/>
      <c r="KMA218" s="291"/>
      <c r="KMB218" s="290"/>
      <c r="KMD218" s="329"/>
      <c r="KME218" s="240"/>
      <c r="KMF218" s="540"/>
      <c r="KMG218" s="291"/>
      <c r="KMH218" s="290"/>
      <c r="KMJ218" s="329"/>
      <c r="KMK218" s="240"/>
      <c r="KML218" s="540"/>
      <c r="KMM218" s="291"/>
      <c r="KMN218" s="290"/>
      <c r="KMP218" s="329"/>
      <c r="KMQ218" s="240"/>
      <c r="KMR218" s="540"/>
      <c r="KMS218" s="291"/>
      <c r="KMT218" s="290"/>
      <c r="KMV218" s="329"/>
      <c r="KMW218" s="240"/>
      <c r="KMX218" s="540"/>
      <c r="KMY218" s="291"/>
      <c r="KMZ218" s="290"/>
      <c r="KNB218" s="329"/>
      <c r="KNC218" s="240"/>
      <c r="KND218" s="540"/>
      <c r="KNE218" s="291"/>
      <c r="KNF218" s="290"/>
      <c r="KNH218" s="329"/>
      <c r="KNI218" s="240"/>
      <c r="KNJ218" s="540"/>
      <c r="KNK218" s="291"/>
      <c r="KNL218" s="290"/>
      <c r="KNN218" s="329"/>
      <c r="KNO218" s="240"/>
      <c r="KNP218" s="540"/>
      <c r="KNQ218" s="291"/>
      <c r="KNR218" s="290"/>
      <c r="KNT218" s="329"/>
      <c r="KNU218" s="240"/>
      <c r="KNV218" s="540"/>
      <c r="KNW218" s="291"/>
      <c r="KNX218" s="290"/>
      <c r="KNZ218" s="329"/>
      <c r="KOA218" s="240"/>
      <c r="KOB218" s="540"/>
      <c r="KOC218" s="291"/>
      <c r="KOD218" s="290"/>
      <c r="KOF218" s="329"/>
      <c r="KOG218" s="240"/>
      <c r="KOH218" s="540"/>
      <c r="KOI218" s="291"/>
      <c r="KOJ218" s="290"/>
      <c r="KOL218" s="329"/>
      <c r="KOM218" s="240"/>
      <c r="KON218" s="540"/>
      <c r="KOO218" s="291"/>
      <c r="KOP218" s="290"/>
      <c r="KOR218" s="329"/>
      <c r="KOS218" s="240"/>
      <c r="KOT218" s="540"/>
      <c r="KOU218" s="291"/>
      <c r="KOV218" s="290"/>
      <c r="KOX218" s="329"/>
      <c r="KOY218" s="240"/>
      <c r="KOZ218" s="540"/>
      <c r="KPA218" s="291"/>
      <c r="KPB218" s="290"/>
      <c r="KPD218" s="329"/>
      <c r="KPE218" s="240"/>
      <c r="KPF218" s="540"/>
      <c r="KPG218" s="291"/>
      <c r="KPH218" s="290"/>
      <c r="KPJ218" s="329"/>
      <c r="KPK218" s="240"/>
      <c r="KPL218" s="540"/>
      <c r="KPM218" s="291"/>
      <c r="KPN218" s="290"/>
      <c r="KPP218" s="329"/>
      <c r="KPQ218" s="240"/>
      <c r="KPR218" s="540"/>
      <c r="KPS218" s="291"/>
      <c r="KPT218" s="290"/>
      <c r="KPV218" s="329"/>
      <c r="KPW218" s="240"/>
      <c r="KPX218" s="540"/>
      <c r="KPY218" s="291"/>
      <c r="KPZ218" s="290"/>
      <c r="KQB218" s="329"/>
      <c r="KQC218" s="240"/>
      <c r="KQD218" s="540"/>
      <c r="KQE218" s="291"/>
      <c r="KQF218" s="290"/>
      <c r="KQH218" s="329"/>
      <c r="KQI218" s="240"/>
      <c r="KQJ218" s="540"/>
      <c r="KQK218" s="291"/>
      <c r="KQL218" s="290"/>
      <c r="KQN218" s="329"/>
      <c r="KQO218" s="240"/>
      <c r="KQP218" s="540"/>
      <c r="KQQ218" s="291"/>
      <c r="KQR218" s="290"/>
      <c r="KQT218" s="329"/>
      <c r="KQU218" s="240"/>
      <c r="KQV218" s="540"/>
      <c r="KQW218" s="291"/>
      <c r="KQX218" s="290"/>
      <c r="KQZ218" s="329"/>
      <c r="KRA218" s="240"/>
      <c r="KRB218" s="540"/>
      <c r="KRC218" s="291"/>
      <c r="KRD218" s="290"/>
      <c r="KRF218" s="329"/>
      <c r="KRG218" s="240"/>
      <c r="KRH218" s="540"/>
      <c r="KRI218" s="291"/>
      <c r="KRJ218" s="290"/>
      <c r="KRL218" s="329"/>
      <c r="KRM218" s="240"/>
      <c r="KRN218" s="540"/>
      <c r="KRO218" s="291"/>
      <c r="KRP218" s="290"/>
      <c r="KRR218" s="329"/>
      <c r="KRS218" s="240"/>
      <c r="KRT218" s="540"/>
      <c r="KRU218" s="291"/>
      <c r="KRV218" s="290"/>
      <c r="KRX218" s="329"/>
      <c r="KRY218" s="240"/>
      <c r="KRZ218" s="540"/>
      <c r="KSA218" s="291"/>
      <c r="KSB218" s="290"/>
      <c r="KSD218" s="329"/>
      <c r="KSE218" s="240"/>
      <c r="KSF218" s="540"/>
      <c r="KSG218" s="291"/>
      <c r="KSH218" s="290"/>
      <c r="KSJ218" s="329"/>
      <c r="KSK218" s="240"/>
      <c r="KSL218" s="540"/>
      <c r="KSM218" s="291"/>
      <c r="KSN218" s="290"/>
      <c r="KSP218" s="329"/>
      <c r="KSQ218" s="240"/>
      <c r="KSR218" s="540"/>
      <c r="KSS218" s="291"/>
      <c r="KST218" s="290"/>
      <c r="KSV218" s="329"/>
      <c r="KSW218" s="240"/>
      <c r="KSX218" s="540"/>
      <c r="KSY218" s="291"/>
      <c r="KSZ218" s="290"/>
      <c r="KTB218" s="329"/>
      <c r="KTC218" s="240"/>
      <c r="KTD218" s="540"/>
      <c r="KTE218" s="291"/>
      <c r="KTF218" s="290"/>
      <c r="KTH218" s="329"/>
      <c r="KTI218" s="240"/>
      <c r="KTJ218" s="540"/>
      <c r="KTK218" s="291"/>
      <c r="KTL218" s="290"/>
      <c r="KTN218" s="329"/>
      <c r="KTO218" s="240"/>
      <c r="KTP218" s="540"/>
      <c r="KTQ218" s="291"/>
      <c r="KTR218" s="290"/>
      <c r="KTT218" s="329"/>
      <c r="KTU218" s="240"/>
      <c r="KTV218" s="540"/>
      <c r="KTW218" s="291"/>
      <c r="KTX218" s="290"/>
      <c r="KTZ218" s="329"/>
      <c r="KUA218" s="240"/>
      <c r="KUB218" s="540"/>
      <c r="KUC218" s="291"/>
      <c r="KUD218" s="290"/>
      <c r="KUF218" s="329"/>
      <c r="KUG218" s="240"/>
      <c r="KUH218" s="540"/>
      <c r="KUI218" s="291"/>
      <c r="KUJ218" s="290"/>
      <c r="KUL218" s="329"/>
      <c r="KUM218" s="240"/>
      <c r="KUN218" s="540"/>
      <c r="KUO218" s="291"/>
      <c r="KUP218" s="290"/>
      <c r="KUR218" s="329"/>
      <c r="KUS218" s="240"/>
      <c r="KUT218" s="540"/>
      <c r="KUU218" s="291"/>
      <c r="KUV218" s="290"/>
      <c r="KUX218" s="329"/>
      <c r="KUY218" s="240"/>
      <c r="KUZ218" s="540"/>
      <c r="KVA218" s="291"/>
      <c r="KVB218" s="290"/>
      <c r="KVD218" s="329"/>
      <c r="KVE218" s="240"/>
      <c r="KVF218" s="540"/>
      <c r="KVG218" s="291"/>
      <c r="KVH218" s="290"/>
      <c r="KVJ218" s="329"/>
      <c r="KVK218" s="240"/>
      <c r="KVL218" s="540"/>
      <c r="KVM218" s="291"/>
      <c r="KVN218" s="290"/>
      <c r="KVP218" s="329"/>
      <c r="KVQ218" s="240"/>
      <c r="KVR218" s="540"/>
      <c r="KVS218" s="291"/>
      <c r="KVT218" s="290"/>
      <c r="KVV218" s="329"/>
      <c r="KVW218" s="240"/>
      <c r="KVX218" s="540"/>
      <c r="KVY218" s="291"/>
      <c r="KVZ218" s="290"/>
      <c r="KWB218" s="329"/>
      <c r="KWC218" s="240"/>
      <c r="KWD218" s="540"/>
      <c r="KWE218" s="291"/>
      <c r="KWF218" s="290"/>
      <c r="KWH218" s="329"/>
      <c r="KWI218" s="240"/>
      <c r="KWJ218" s="540"/>
      <c r="KWK218" s="291"/>
      <c r="KWL218" s="290"/>
      <c r="KWN218" s="329"/>
      <c r="KWO218" s="240"/>
      <c r="KWP218" s="540"/>
      <c r="KWQ218" s="291"/>
      <c r="KWR218" s="290"/>
      <c r="KWT218" s="329"/>
      <c r="KWU218" s="240"/>
      <c r="KWV218" s="540"/>
      <c r="KWW218" s="291"/>
      <c r="KWX218" s="290"/>
      <c r="KWZ218" s="329"/>
      <c r="KXA218" s="240"/>
      <c r="KXB218" s="540"/>
      <c r="KXC218" s="291"/>
      <c r="KXD218" s="290"/>
      <c r="KXF218" s="329"/>
      <c r="KXG218" s="240"/>
      <c r="KXH218" s="540"/>
      <c r="KXI218" s="291"/>
      <c r="KXJ218" s="290"/>
      <c r="KXL218" s="329"/>
      <c r="KXM218" s="240"/>
      <c r="KXN218" s="540"/>
      <c r="KXO218" s="291"/>
      <c r="KXP218" s="290"/>
      <c r="KXR218" s="329"/>
      <c r="KXS218" s="240"/>
      <c r="KXT218" s="540"/>
      <c r="KXU218" s="291"/>
      <c r="KXV218" s="290"/>
      <c r="KXX218" s="329"/>
      <c r="KXY218" s="240"/>
      <c r="KXZ218" s="540"/>
      <c r="KYA218" s="291"/>
      <c r="KYB218" s="290"/>
      <c r="KYD218" s="329"/>
      <c r="KYE218" s="240"/>
      <c r="KYF218" s="540"/>
      <c r="KYG218" s="291"/>
      <c r="KYH218" s="290"/>
      <c r="KYJ218" s="329"/>
      <c r="KYK218" s="240"/>
      <c r="KYL218" s="540"/>
      <c r="KYM218" s="291"/>
      <c r="KYN218" s="290"/>
      <c r="KYP218" s="329"/>
      <c r="KYQ218" s="240"/>
      <c r="KYR218" s="540"/>
      <c r="KYS218" s="291"/>
      <c r="KYT218" s="290"/>
      <c r="KYV218" s="329"/>
      <c r="KYW218" s="240"/>
      <c r="KYX218" s="540"/>
      <c r="KYY218" s="291"/>
      <c r="KYZ218" s="290"/>
      <c r="KZB218" s="329"/>
      <c r="KZC218" s="240"/>
      <c r="KZD218" s="540"/>
      <c r="KZE218" s="291"/>
      <c r="KZF218" s="290"/>
      <c r="KZH218" s="329"/>
      <c r="KZI218" s="240"/>
      <c r="KZJ218" s="540"/>
      <c r="KZK218" s="291"/>
      <c r="KZL218" s="290"/>
      <c r="KZN218" s="329"/>
      <c r="KZO218" s="240"/>
      <c r="KZP218" s="540"/>
      <c r="KZQ218" s="291"/>
      <c r="KZR218" s="290"/>
      <c r="KZT218" s="329"/>
      <c r="KZU218" s="240"/>
      <c r="KZV218" s="540"/>
      <c r="KZW218" s="291"/>
      <c r="KZX218" s="290"/>
      <c r="KZZ218" s="329"/>
      <c r="LAA218" s="240"/>
      <c r="LAB218" s="540"/>
      <c r="LAC218" s="291"/>
      <c r="LAD218" s="290"/>
      <c r="LAF218" s="329"/>
      <c r="LAG218" s="240"/>
      <c r="LAH218" s="540"/>
      <c r="LAI218" s="291"/>
      <c r="LAJ218" s="290"/>
      <c r="LAL218" s="329"/>
      <c r="LAM218" s="240"/>
      <c r="LAN218" s="540"/>
      <c r="LAO218" s="291"/>
      <c r="LAP218" s="290"/>
      <c r="LAR218" s="329"/>
      <c r="LAS218" s="240"/>
      <c r="LAT218" s="540"/>
      <c r="LAU218" s="291"/>
      <c r="LAV218" s="290"/>
      <c r="LAX218" s="329"/>
      <c r="LAY218" s="240"/>
      <c r="LAZ218" s="540"/>
      <c r="LBA218" s="291"/>
      <c r="LBB218" s="290"/>
      <c r="LBD218" s="329"/>
      <c r="LBE218" s="240"/>
      <c r="LBF218" s="540"/>
      <c r="LBG218" s="291"/>
      <c r="LBH218" s="290"/>
      <c r="LBJ218" s="329"/>
      <c r="LBK218" s="240"/>
      <c r="LBL218" s="540"/>
      <c r="LBM218" s="291"/>
      <c r="LBN218" s="290"/>
      <c r="LBP218" s="329"/>
      <c r="LBQ218" s="240"/>
      <c r="LBR218" s="540"/>
      <c r="LBS218" s="291"/>
      <c r="LBT218" s="290"/>
      <c r="LBV218" s="329"/>
      <c r="LBW218" s="240"/>
      <c r="LBX218" s="540"/>
      <c r="LBY218" s="291"/>
      <c r="LBZ218" s="290"/>
      <c r="LCB218" s="329"/>
      <c r="LCC218" s="240"/>
      <c r="LCD218" s="540"/>
      <c r="LCE218" s="291"/>
      <c r="LCF218" s="290"/>
      <c r="LCH218" s="329"/>
      <c r="LCI218" s="240"/>
      <c r="LCJ218" s="540"/>
      <c r="LCK218" s="291"/>
      <c r="LCL218" s="290"/>
      <c r="LCN218" s="329"/>
      <c r="LCO218" s="240"/>
      <c r="LCP218" s="540"/>
      <c r="LCQ218" s="291"/>
      <c r="LCR218" s="290"/>
      <c r="LCT218" s="329"/>
      <c r="LCU218" s="240"/>
      <c r="LCV218" s="540"/>
      <c r="LCW218" s="291"/>
      <c r="LCX218" s="290"/>
      <c r="LCZ218" s="329"/>
      <c r="LDA218" s="240"/>
      <c r="LDB218" s="540"/>
      <c r="LDC218" s="291"/>
      <c r="LDD218" s="290"/>
      <c r="LDF218" s="329"/>
      <c r="LDG218" s="240"/>
      <c r="LDH218" s="540"/>
      <c r="LDI218" s="291"/>
      <c r="LDJ218" s="290"/>
      <c r="LDL218" s="329"/>
      <c r="LDM218" s="240"/>
      <c r="LDN218" s="540"/>
      <c r="LDO218" s="291"/>
      <c r="LDP218" s="290"/>
      <c r="LDR218" s="329"/>
      <c r="LDS218" s="240"/>
      <c r="LDT218" s="540"/>
      <c r="LDU218" s="291"/>
      <c r="LDV218" s="290"/>
      <c r="LDX218" s="329"/>
      <c r="LDY218" s="240"/>
      <c r="LDZ218" s="540"/>
      <c r="LEA218" s="291"/>
      <c r="LEB218" s="290"/>
      <c r="LED218" s="329"/>
      <c r="LEE218" s="240"/>
      <c r="LEF218" s="540"/>
      <c r="LEG218" s="291"/>
      <c r="LEH218" s="290"/>
      <c r="LEJ218" s="329"/>
      <c r="LEK218" s="240"/>
      <c r="LEL218" s="540"/>
      <c r="LEM218" s="291"/>
      <c r="LEN218" s="290"/>
      <c r="LEP218" s="329"/>
      <c r="LEQ218" s="240"/>
      <c r="LER218" s="540"/>
      <c r="LES218" s="291"/>
      <c r="LET218" s="290"/>
      <c r="LEV218" s="329"/>
      <c r="LEW218" s="240"/>
      <c r="LEX218" s="540"/>
      <c r="LEY218" s="291"/>
      <c r="LEZ218" s="290"/>
      <c r="LFB218" s="329"/>
      <c r="LFC218" s="240"/>
      <c r="LFD218" s="540"/>
      <c r="LFE218" s="291"/>
      <c r="LFF218" s="290"/>
      <c r="LFH218" s="329"/>
      <c r="LFI218" s="240"/>
      <c r="LFJ218" s="540"/>
      <c r="LFK218" s="291"/>
      <c r="LFL218" s="290"/>
      <c r="LFN218" s="329"/>
      <c r="LFO218" s="240"/>
      <c r="LFP218" s="540"/>
      <c r="LFQ218" s="291"/>
      <c r="LFR218" s="290"/>
      <c r="LFT218" s="329"/>
      <c r="LFU218" s="240"/>
      <c r="LFV218" s="540"/>
      <c r="LFW218" s="291"/>
      <c r="LFX218" s="290"/>
      <c r="LFZ218" s="329"/>
      <c r="LGA218" s="240"/>
      <c r="LGB218" s="540"/>
      <c r="LGC218" s="291"/>
      <c r="LGD218" s="290"/>
      <c r="LGF218" s="329"/>
      <c r="LGG218" s="240"/>
      <c r="LGH218" s="540"/>
      <c r="LGI218" s="291"/>
      <c r="LGJ218" s="290"/>
      <c r="LGL218" s="329"/>
      <c r="LGM218" s="240"/>
      <c r="LGN218" s="540"/>
      <c r="LGO218" s="291"/>
      <c r="LGP218" s="290"/>
      <c r="LGR218" s="329"/>
      <c r="LGS218" s="240"/>
      <c r="LGT218" s="540"/>
      <c r="LGU218" s="291"/>
      <c r="LGV218" s="290"/>
      <c r="LGX218" s="329"/>
      <c r="LGY218" s="240"/>
      <c r="LGZ218" s="540"/>
      <c r="LHA218" s="291"/>
      <c r="LHB218" s="290"/>
      <c r="LHD218" s="329"/>
      <c r="LHE218" s="240"/>
      <c r="LHF218" s="540"/>
      <c r="LHG218" s="291"/>
      <c r="LHH218" s="290"/>
      <c r="LHJ218" s="329"/>
      <c r="LHK218" s="240"/>
      <c r="LHL218" s="540"/>
      <c r="LHM218" s="291"/>
      <c r="LHN218" s="290"/>
      <c r="LHP218" s="329"/>
      <c r="LHQ218" s="240"/>
      <c r="LHR218" s="540"/>
      <c r="LHS218" s="291"/>
      <c r="LHT218" s="290"/>
      <c r="LHV218" s="329"/>
      <c r="LHW218" s="240"/>
      <c r="LHX218" s="540"/>
      <c r="LHY218" s="291"/>
      <c r="LHZ218" s="290"/>
      <c r="LIB218" s="329"/>
      <c r="LIC218" s="240"/>
      <c r="LID218" s="540"/>
      <c r="LIE218" s="291"/>
      <c r="LIF218" s="290"/>
      <c r="LIH218" s="329"/>
      <c r="LII218" s="240"/>
      <c r="LIJ218" s="540"/>
      <c r="LIK218" s="291"/>
      <c r="LIL218" s="290"/>
      <c r="LIN218" s="329"/>
      <c r="LIO218" s="240"/>
      <c r="LIP218" s="540"/>
      <c r="LIQ218" s="291"/>
      <c r="LIR218" s="290"/>
      <c r="LIT218" s="329"/>
      <c r="LIU218" s="240"/>
      <c r="LIV218" s="540"/>
      <c r="LIW218" s="291"/>
      <c r="LIX218" s="290"/>
      <c r="LIZ218" s="329"/>
      <c r="LJA218" s="240"/>
      <c r="LJB218" s="540"/>
      <c r="LJC218" s="291"/>
      <c r="LJD218" s="290"/>
      <c r="LJF218" s="329"/>
      <c r="LJG218" s="240"/>
      <c r="LJH218" s="540"/>
      <c r="LJI218" s="291"/>
      <c r="LJJ218" s="290"/>
      <c r="LJL218" s="329"/>
      <c r="LJM218" s="240"/>
      <c r="LJN218" s="540"/>
      <c r="LJO218" s="291"/>
      <c r="LJP218" s="290"/>
      <c r="LJR218" s="329"/>
      <c r="LJS218" s="240"/>
      <c r="LJT218" s="540"/>
      <c r="LJU218" s="291"/>
      <c r="LJV218" s="290"/>
      <c r="LJX218" s="329"/>
      <c r="LJY218" s="240"/>
      <c r="LJZ218" s="540"/>
      <c r="LKA218" s="291"/>
      <c r="LKB218" s="290"/>
      <c r="LKD218" s="329"/>
      <c r="LKE218" s="240"/>
      <c r="LKF218" s="540"/>
      <c r="LKG218" s="291"/>
      <c r="LKH218" s="290"/>
      <c r="LKJ218" s="329"/>
      <c r="LKK218" s="240"/>
      <c r="LKL218" s="540"/>
      <c r="LKM218" s="291"/>
      <c r="LKN218" s="290"/>
      <c r="LKP218" s="329"/>
      <c r="LKQ218" s="240"/>
      <c r="LKR218" s="540"/>
      <c r="LKS218" s="291"/>
      <c r="LKT218" s="290"/>
      <c r="LKV218" s="329"/>
      <c r="LKW218" s="240"/>
      <c r="LKX218" s="540"/>
      <c r="LKY218" s="291"/>
      <c r="LKZ218" s="290"/>
      <c r="LLB218" s="329"/>
      <c r="LLC218" s="240"/>
      <c r="LLD218" s="540"/>
      <c r="LLE218" s="291"/>
      <c r="LLF218" s="290"/>
      <c r="LLH218" s="329"/>
      <c r="LLI218" s="240"/>
      <c r="LLJ218" s="540"/>
      <c r="LLK218" s="291"/>
      <c r="LLL218" s="290"/>
      <c r="LLN218" s="329"/>
      <c r="LLO218" s="240"/>
      <c r="LLP218" s="540"/>
      <c r="LLQ218" s="291"/>
      <c r="LLR218" s="290"/>
      <c r="LLT218" s="329"/>
      <c r="LLU218" s="240"/>
      <c r="LLV218" s="540"/>
      <c r="LLW218" s="291"/>
      <c r="LLX218" s="290"/>
      <c r="LLZ218" s="329"/>
      <c r="LMA218" s="240"/>
      <c r="LMB218" s="540"/>
      <c r="LMC218" s="291"/>
      <c r="LMD218" s="290"/>
      <c r="LMF218" s="329"/>
      <c r="LMG218" s="240"/>
      <c r="LMH218" s="540"/>
      <c r="LMI218" s="291"/>
      <c r="LMJ218" s="290"/>
      <c r="LML218" s="329"/>
      <c r="LMM218" s="240"/>
      <c r="LMN218" s="540"/>
      <c r="LMO218" s="291"/>
      <c r="LMP218" s="290"/>
      <c r="LMR218" s="329"/>
      <c r="LMS218" s="240"/>
      <c r="LMT218" s="540"/>
      <c r="LMU218" s="291"/>
      <c r="LMV218" s="290"/>
      <c r="LMX218" s="329"/>
      <c r="LMY218" s="240"/>
      <c r="LMZ218" s="540"/>
      <c r="LNA218" s="291"/>
      <c r="LNB218" s="290"/>
      <c r="LND218" s="329"/>
      <c r="LNE218" s="240"/>
      <c r="LNF218" s="540"/>
      <c r="LNG218" s="291"/>
      <c r="LNH218" s="290"/>
      <c r="LNJ218" s="329"/>
      <c r="LNK218" s="240"/>
      <c r="LNL218" s="540"/>
      <c r="LNM218" s="291"/>
      <c r="LNN218" s="290"/>
      <c r="LNP218" s="329"/>
      <c r="LNQ218" s="240"/>
      <c r="LNR218" s="540"/>
      <c r="LNS218" s="291"/>
      <c r="LNT218" s="290"/>
      <c r="LNV218" s="329"/>
      <c r="LNW218" s="240"/>
      <c r="LNX218" s="540"/>
      <c r="LNY218" s="291"/>
      <c r="LNZ218" s="290"/>
      <c r="LOB218" s="329"/>
      <c r="LOC218" s="240"/>
      <c r="LOD218" s="540"/>
      <c r="LOE218" s="291"/>
      <c r="LOF218" s="290"/>
      <c r="LOH218" s="329"/>
      <c r="LOI218" s="240"/>
      <c r="LOJ218" s="540"/>
      <c r="LOK218" s="291"/>
      <c r="LOL218" s="290"/>
      <c r="LON218" s="329"/>
      <c r="LOO218" s="240"/>
      <c r="LOP218" s="540"/>
      <c r="LOQ218" s="291"/>
      <c r="LOR218" s="290"/>
      <c r="LOT218" s="329"/>
      <c r="LOU218" s="240"/>
      <c r="LOV218" s="540"/>
      <c r="LOW218" s="291"/>
      <c r="LOX218" s="290"/>
      <c r="LOZ218" s="329"/>
      <c r="LPA218" s="240"/>
      <c r="LPB218" s="540"/>
      <c r="LPC218" s="291"/>
      <c r="LPD218" s="290"/>
      <c r="LPF218" s="329"/>
      <c r="LPG218" s="240"/>
      <c r="LPH218" s="540"/>
      <c r="LPI218" s="291"/>
      <c r="LPJ218" s="290"/>
      <c r="LPL218" s="329"/>
      <c r="LPM218" s="240"/>
      <c r="LPN218" s="540"/>
      <c r="LPO218" s="291"/>
      <c r="LPP218" s="290"/>
      <c r="LPR218" s="329"/>
      <c r="LPS218" s="240"/>
      <c r="LPT218" s="540"/>
      <c r="LPU218" s="291"/>
      <c r="LPV218" s="290"/>
      <c r="LPX218" s="329"/>
      <c r="LPY218" s="240"/>
      <c r="LPZ218" s="540"/>
      <c r="LQA218" s="291"/>
      <c r="LQB218" s="290"/>
      <c r="LQD218" s="329"/>
      <c r="LQE218" s="240"/>
      <c r="LQF218" s="540"/>
      <c r="LQG218" s="291"/>
      <c r="LQH218" s="290"/>
      <c r="LQJ218" s="329"/>
      <c r="LQK218" s="240"/>
      <c r="LQL218" s="540"/>
      <c r="LQM218" s="291"/>
      <c r="LQN218" s="290"/>
      <c r="LQP218" s="329"/>
      <c r="LQQ218" s="240"/>
      <c r="LQR218" s="540"/>
      <c r="LQS218" s="291"/>
      <c r="LQT218" s="290"/>
      <c r="LQV218" s="329"/>
      <c r="LQW218" s="240"/>
      <c r="LQX218" s="540"/>
      <c r="LQY218" s="291"/>
      <c r="LQZ218" s="290"/>
      <c r="LRB218" s="329"/>
      <c r="LRC218" s="240"/>
      <c r="LRD218" s="540"/>
      <c r="LRE218" s="291"/>
      <c r="LRF218" s="290"/>
      <c r="LRH218" s="329"/>
      <c r="LRI218" s="240"/>
      <c r="LRJ218" s="540"/>
      <c r="LRK218" s="291"/>
      <c r="LRL218" s="290"/>
      <c r="LRN218" s="329"/>
      <c r="LRO218" s="240"/>
      <c r="LRP218" s="540"/>
      <c r="LRQ218" s="291"/>
      <c r="LRR218" s="290"/>
      <c r="LRT218" s="329"/>
      <c r="LRU218" s="240"/>
      <c r="LRV218" s="540"/>
      <c r="LRW218" s="291"/>
      <c r="LRX218" s="290"/>
      <c r="LRZ218" s="329"/>
      <c r="LSA218" s="240"/>
      <c r="LSB218" s="540"/>
      <c r="LSC218" s="291"/>
      <c r="LSD218" s="290"/>
      <c r="LSF218" s="329"/>
      <c r="LSG218" s="240"/>
      <c r="LSH218" s="540"/>
      <c r="LSI218" s="291"/>
      <c r="LSJ218" s="290"/>
      <c r="LSL218" s="329"/>
      <c r="LSM218" s="240"/>
      <c r="LSN218" s="540"/>
      <c r="LSO218" s="291"/>
      <c r="LSP218" s="290"/>
      <c r="LSR218" s="329"/>
      <c r="LSS218" s="240"/>
      <c r="LST218" s="540"/>
      <c r="LSU218" s="291"/>
      <c r="LSV218" s="290"/>
      <c r="LSX218" s="329"/>
      <c r="LSY218" s="240"/>
      <c r="LSZ218" s="540"/>
      <c r="LTA218" s="291"/>
      <c r="LTB218" s="290"/>
      <c r="LTD218" s="329"/>
      <c r="LTE218" s="240"/>
      <c r="LTF218" s="540"/>
      <c r="LTG218" s="291"/>
      <c r="LTH218" s="290"/>
      <c r="LTJ218" s="329"/>
      <c r="LTK218" s="240"/>
      <c r="LTL218" s="540"/>
      <c r="LTM218" s="291"/>
      <c r="LTN218" s="290"/>
      <c r="LTP218" s="329"/>
      <c r="LTQ218" s="240"/>
      <c r="LTR218" s="540"/>
      <c r="LTS218" s="291"/>
      <c r="LTT218" s="290"/>
      <c r="LTV218" s="329"/>
      <c r="LTW218" s="240"/>
      <c r="LTX218" s="540"/>
      <c r="LTY218" s="291"/>
      <c r="LTZ218" s="290"/>
      <c r="LUB218" s="329"/>
      <c r="LUC218" s="240"/>
      <c r="LUD218" s="540"/>
      <c r="LUE218" s="291"/>
      <c r="LUF218" s="290"/>
      <c r="LUH218" s="329"/>
      <c r="LUI218" s="240"/>
      <c r="LUJ218" s="540"/>
      <c r="LUK218" s="291"/>
      <c r="LUL218" s="290"/>
      <c r="LUN218" s="329"/>
      <c r="LUO218" s="240"/>
      <c r="LUP218" s="540"/>
      <c r="LUQ218" s="291"/>
      <c r="LUR218" s="290"/>
      <c r="LUT218" s="329"/>
      <c r="LUU218" s="240"/>
      <c r="LUV218" s="540"/>
      <c r="LUW218" s="291"/>
      <c r="LUX218" s="290"/>
      <c r="LUZ218" s="329"/>
      <c r="LVA218" s="240"/>
      <c r="LVB218" s="540"/>
      <c r="LVC218" s="291"/>
      <c r="LVD218" s="290"/>
      <c r="LVF218" s="329"/>
      <c r="LVG218" s="240"/>
      <c r="LVH218" s="540"/>
      <c r="LVI218" s="291"/>
      <c r="LVJ218" s="290"/>
      <c r="LVL218" s="329"/>
      <c r="LVM218" s="240"/>
      <c r="LVN218" s="540"/>
      <c r="LVO218" s="291"/>
      <c r="LVP218" s="290"/>
      <c r="LVR218" s="329"/>
      <c r="LVS218" s="240"/>
      <c r="LVT218" s="540"/>
      <c r="LVU218" s="291"/>
      <c r="LVV218" s="290"/>
      <c r="LVX218" s="329"/>
      <c r="LVY218" s="240"/>
      <c r="LVZ218" s="540"/>
      <c r="LWA218" s="291"/>
      <c r="LWB218" s="290"/>
      <c r="LWD218" s="329"/>
      <c r="LWE218" s="240"/>
      <c r="LWF218" s="540"/>
      <c r="LWG218" s="291"/>
      <c r="LWH218" s="290"/>
      <c r="LWJ218" s="329"/>
      <c r="LWK218" s="240"/>
      <c r="LWL218" s="540"/>
      <c r="LWM218" s="291"/>
      <c r="LWN218" s="290"/>
      <c r="LWP218" s="329"/>
      <c r="LWQ218" s="240"/>
      <c r="LWR218" s="540"/>
      <c r="LWS218" s="291"/>
      <c r="LWT218" s="290"/>
      <c r="LWV218" s="329"/>
      <c r="LWW218" s="240"/>
      <c r="LWX218" s="540"/>
      <c r="LWY218" s="291"/>
      <c r="LWZ218" s="290"/>
      <c r="LXB218" s="329"/>
      <c r="LXC218" s="240"/>
      <c r="LXD218" s="540"/>
      <c r="LXE218" s="291"/>
      <c r="LXF218" s="290"/>
      <c r="LXH218" s="329"/>
      <c r="LXI218" s="240"/>
      <c r="LXJ218" s="540"/>
      <c r="LXK218" s="291"/>
      <c r="LXL218" s="290"/>
      <c r="LXN218" s="329"/>
      <c r="LXO218" s="240"/>
      <c r="LXP218" s="540"/>
      <c r="LXQ218" s="291"/>
      <c r="LXR218" s="290"/>
      <c r="LXT218" s="329"/>
      <c r="LXU218" s="240"/>
      <c r="LXV218" s="540"/>
      <c r="LXW218" s="291"/>
      <c r="LXX218" s="290"/>
      <c r="LXZ218" s="329"/>
      <c r="LYA218" s="240"/>
      <c r="LYB218" s="540"/>
      <c r="LYC218" s="291"/>
      <c r="LYD218" s="290"/>
      <c r="LYF218" s="329"/>
      <c r="LYG218" s="240"/>
      <c r="LYH218" s="540"/>
      <c r="LYI218" s="291"/>
      <c r="LYJ218" s="290"/>
      <c r="LYL218" s="329"/>
      <c r="LYM218" s="240"/>
      <c r="LYN218" s="540"/>
      <c r="LYO218" s="291"/>
      <c r="LYP218" s="290"/>
      <c r="LYR218" s="329"/>
      <c r="LYS218" s="240"/>
      <c r="LYT218" s="540"/>
      <c r="LYU218" s="291"/>
      <c r="LYV218" s="290"/>
      <c r="LYX218" s="329"/>
      <c r="LYY218" s="240"/>
      <c r="LYZ218" s="540"/>
      <c r="LZA218" s="291"/>
      <c r="LZB218" s="290"/>
      <c r="LZD218" s="329"/>
      <c r="LZE218" s="240"/>
      <c r="LZF218" s="540"/>
      <c r="LZG218" s="291"/>
      <c r="LZH218" s="290"/>
      <c r="LZJ218" s="329"/>
      <c r="LZK218" s="240"/>
      <c r="LZL218" s="540"/>
      <c r="LZM218" s="291"/>
      <c r="LZN218" s="290"/>
      <c r="LZP218" s="329"/>
      <c r="LZQ218" s="240"/>
      <c r="LZR218" s="540"/>
      <c r="LZS218" s="291"/>
      <c r="LZT218" s="290"/>
      <c r="LZV218" s="329"/>
      <c r="LZW218" s="240"/>
      <c r="LZX218" s="540"/>
      <c r="LZY218" s="291"/>
      <c r="LZZ218" s="290"/>
      <c r="MAB218" s="329"/>
      <c r="MAC218" s="240"/>
      <c r="MAD218" s="540"/>
      <c r="MAE218" s="291"/>
      <c r="MAF218" s="290"/>
      <c r="MAH218" s="329"/>
      <c r="MAI218" s="240"/>
      <c r="MAJ218" s="540"/>
      <c r="MAK218" s="291"/>
      <c r="MAL218" s="290"/>
      <c r="MAN218" s="329"/>
      <c r="MAO218" s="240"/>
      <c r="MAP218" s="540"/>
      <c r="MAQ218" s="291"/>
      <c r="MAR218" s="290"/>
      <c r="MAT218" s="329"/>
      <c r="MAU218" s="240"/>
      <c r="MAV218" s="540"/>
      <c r="MAW218" s="291"/>
      <c r="MAX218" s="290"/>
      <c r="MAZ218" s="329"/>
      <c r="MBA218" s="240"/>
      <c r="MBB218" s="540"/>
      <c r="MBC218" s="291"/>
      <c r="MBD218" s="290"/>
      <c r="MBF218" s="329"/>
      <c r="MBG218" s="240"/>
      <c r="MBH218" s="540"/>
      <c r="MBI218" s="291"/>
      <c r="MBJ218" s="290"/>
      <c r="MBL218" s="329"/>
      <c r="MBM218" s="240"/>
      <c r="MBN218" s="540"/>
      <c r="MBO218" s="291"/>
      <c r="MBP218" s="290"/>
      <c r="MBR218" s="329"/>
      <c r="MBS218" s="240"/>
      <c r="MBT218" s="540"/>
      <c r="MBU218" s="291"/>
      <c r="MBV218" s="290"/>
      <c r="MBX218" s="329"/>
      <c r="MBY218" s="240"/>
      <c r="MBZ218" s="540"/>
      <c r="MCA218" s="291"/>
      <c r="MCB218" s="290"/>
      <c r="MCD218" s="329"/>
      <c r="MCE218" s="240"/>
      <c r="MCF218" s="540"/>
      <c r="MCG218" s="291"/>
      <c r="MCH218" s="290"/>
      <c r="MCJ218" s="329"/>
      <c r="MCK218" s="240"/>
      <c r="MCL218" s="540"/>
      <c r="MCM218" s="291"/>
      <c r="MCN218" s="290"/>
      <c r="MCP218" s="329"/>
      <c r="MCQ218" s="240"/>
      <c r="MCR218" s="540"/>
      <c r="MCS218" s="291"/>
      <c r="MCT218" s="290"/>
      <c r="MCV218" s="329"/>
      <c r="MCW218" s="240"/>
      <c r="MCX218" s="540"/>
      <c r="MCY218" s="291"/>
      <c r="MCZ218" s="290"/>
      <c r="MDB218" s="329"/>
      <c r="MDC218" s="240"/>
      <c r="MDD218" s="540"/>
      <c r="MDE218" s="291"/>
      <c r="MDF218" s="290"/>
      <c r="MDH218" s="329"/>
      <c r="MDI218" s="240"/>
      <c r="MDJ218" s="540"/>
      <c r="MDK218" s="291"/>
      <c r="MDL218" s="290"/>
      <c r="MDN218" s="329"/>
      <c r="MDO218" s="240"/>
      <c r="MDP218" s="540"/>
      <c r="MDQ218" s="291"/>
      <c r="MDR218" s="290"/>
      <c r="MDT218" s="329"/>
      <c r="MDU218" s="240"/>
      <c r="MDV218" s="540"/>
      <c r="MDW218" s="291"/>
      <c r="MDX218" s="290"/>
      <c r="MDZ218" s="329"/>
      <c r="MEA218" s="240"/>
      <c r="MEB218" s="540"/>
      <c r="MEC218" s="291"/>
      <c r="MED218" s="290"/>
      <c r="MEF218" s="329"/>
      <c r="MEG218" s="240"/>
      <c r="MEH218" s="540"/>
      <c r="MEI218" s="291"/>
      <c r="MEJ218" s="290"/>
      <c r="MEL218" s="329"/>
      <c r="MEM218" s="240"/>
      <c r="MEN218" s="540"/>
      <c r="MEO218" s="291"/>
      <c r="MEP218" s="290"/>
      <c r="MER218" s="329"/>
      <c r="MES218" s="240"/>
      <c r="MET218" s="540"/>
      <c r="MEU218" s="291"/>
      <c r="MEV218" s="290"/>
      <c r="MEX218" s="329"/>
      <c r="MEY218" s="240"/>
      <c r="MEZ218" s="540"/>
      <c r="MFA218" s="291"/>
      <c r="MFB218" s="290"/>
      <c r="MFD218" s="329"/>
      <c r="MFE218" s="240"/>
      <c r="MFF218" s="540"/>
      <c r="MFG218" s="291"/>
      <c r="MFH218" s="290"/>
      <c r="MFJ218" s="329"/>
      <c r="MFK218" s="240"/>
      <c r="MFL218" s="540"/>
      <c r="MFM218" s="291"/>
      <c r="MFN218" s="290"/>
      <c r="MFP218" s="329"/>
      <c r="MFQ218" s="240"/>
      <c r="MFR218" s="540"/>
      <c r="MFS218" s="291"/>
      <c r="MFT218" s="290"/>
      <c r="MFV218" s="329"/>
      <c r="MFW218" s="240"/>
      <c r="MFX218" s="540"/>
      <c r="MFY218" s="291"/>
      <c r="MFZ218" s="290"/>
      <c r="MGB218" s="329"/>
      <c r="MGC218" s="240"/>
      <c r="MGD218" s="540"/>
      <c r="MGE218" s="291"/>
      <c r="MGF218" s="290"/>
      <c r="MGH218" s="329"/>
      <c r="MGI218" s="240"/>
      <c r="MGJ218" s="540"/>
      <c r="MGK218" s="291"/>
      <c r="MGL218" s="290"/>
      <c r="MGN218" s="329"/>
      <c r="MGO218" s="240"/>
      <c r="MGP218" s="540"/>
      <c r="MGQ218" s="291"/>
      <c r="MGR218" s="290"/>
      <c r="MGT218" s="329"/>
      <c r="MGU218" s="240"/>
      <c r="MGV218" s="540"/>
      <c r="MGW218" s="291"/>
      <c r="MGX218" s="290"/>
      <c r="MGZ218" s="329"/>
      <c r="MHA218" s="240"/>
      <c r="MHB218" s="540"/>
      <c r="MHC218" s="291"/>
      <c r="MHD218" s="290"/>
      <c r="MHF218" s="329"/>
      <c r="MHG218" s="240"/>
      <c r="MHH218" s="540"/>
      <c r="MHI218" s="291"/>
      <c r="MHJ218" s="290"/>
      <c r="MHL218" s="329"/>
      <c r="MHM218" s="240"/>
      <c r="MHN218" s="540"/>
      <c r="MHO218" s="291"/>
      <c r="MHP218" s="290"/>
      <c r="MHR218" s="329"/>
      <c r="MHS218" s="240"/>
      <c r="MHT218" s="540"/>
      <c r="MHU218" s="291"/>
      <c r="MHV218" s="290"/>
      <c r="MHX218" s="329"/>
      <c r="MHY218" s="240"/>
      <c r="MHZ218" s="540"/>
      <c r="MIA218" s="291"/>
      <c r="MIB218" s="290"/>
      <c r="MID218" s="329"/>
      <c r="MIE218" s="240"/>
      <c r="MIF218" s="540"/>
      <c r="MIG218" s="291"/>
      <c r="MIH218" s="290"/>
      <c r="MIJ218" s="329"/>
      <c r="MIK218" s="240"/>
      <c r="MIL218" s="540"/>
      <c r="MIM218" s="291"/>
      <c r="MIN218" s="290"/>
      <c r="MIP218" s="329"/>
      <c r="MIQ218" s="240"/>
      <c r="MIR218" s="540"/>
      <c r="MIS218" s="291"/>
      <c r="MIT218" s="290"/>
      <c r="MIV218" s="329"/>
      <c r="MIW218" s="240"/>
      <c r="MIX218" s="540"/>
      <c r="MIY218" s="291"/>
      <c r="MIZ218" s="290"/>
      <c r="MJB218" s="329"/>
      <c r="MJC218" s="240"/>
      <c r="MJD218" s="540"/>
      <c r="MJE218" s="291"/>
      <c r="MJF218" s="290"/>
      <c r="MJH218" s="329"/>
      <c r="MJI218" s="240"/>
      <c r="MJJ218" s="540"/>
      <c r="MJK218" s="291"/>
      <c r="MJL218" s="290"/>
      <c r="MJN218" s="329"/>
      <c r="MJO218" s="240"/>
      <c r="MJP218" s="540"/>
      <c r="MJQ218" s="291"/>
      <c r="MJR218" s="290"/>
      <c r="MJT218" s="329"/>
      <c r="MJU218" s="240"/>
      <c r="MJV218" s="540"/>
      <c r="MJW218" s="291"/>
      <c r="MJX218" s="290"/>
      <c r="MJZ218" s="329"/>
      <c r="MKA218" s="240"/>
      <c r="MKB218" s="540"/>
      <c r="MKC218" s="291"/>
      <c r="MKD218" s="290"/>
      <c r="MKF218" s="329"/>
      <c r="MKG218" s="240"/>
      <c r="MKH218" s="540"/>
      <c r="MKI218" s="291"/>
      <c r="MKJ218" s="290"/>
      <c r="MKL218" s="329"/>
      <c r="MKM218" s="240"/>
      <c r="MKN218" s="540"/>
      <c r="MKO218" s="291"/>
      <c r="MKP218" s="290"/>
      <c r="MKR218" s="329"/>
      <c r="MKS218" s="240"/>
      <c r="MKT218" s="540"/>
      <c r="MKU218" s="291"/>
      <c r="MKV218" s="290"/>
      <c r="MKX218" s="329"/>
      <c r="MKY218" s="240"/>
      <c r="MKZ218" s="540"/>
      <c r="MLA218" s="291"/>
      <c r="MLB218" s="290"/>
      <c r="MLD218" s="329"/>
      <c r="MLE218" s="240"/>
      <c r="MLF218" s="540"/>
      <c r="MLG218" s="291"/>
      <c r="MLH218" s="290"/>
      <c r="MLJ218" s="329"/>
      <c r="MLK218" s="240"/>
      <c r="MLL218" s="540"/>
      <c r="MLM218" s="291"/>
      <c r="MLN218" s="290"/>
      <c r="MLP218" s="329"/>
      <c r="MLQ218" s="240"/>
      <c r="MLR218" s="540"/>
      <c r="MLS218" s="291"/>
      <c r="MLT218" s="290"/>
      <c r="MLV218" s="329"/>
      <c r="MLW218" s="240"/>
      <c r="MLX218" s="540"/>
      <c r="MLY218" s="291"/>
      <c r="MLZ218" s="290"/>
      <c r="MMB218" s="329"/>
      <c r="MMC218" s="240"/>
      <c r="MMD218" s="540"/>
      <c r="MME218" s="291"/>
      <c r="MMF218" s="290"/>
      <c r="MMH218" s="329"/>
      <c r="MMI218" s="240"/>
      <c r="MMJ218" s="540"/>
      <c r="MMK218" s="291"/>
      <c r="MML218" s="290"/>
      <c r="MMN218" s="329"/>
      <c r="MMO218" s="240"/>
      <c r="MMP218" s="540"/>
      <c r="MMQ218" s="291"/>
      <c r="MMR218" s="290"/>
      <c r="MMT218" s="329"/>
      <c r="MMU218" s="240"/>
      <c r="MMV218" s="540"/>
      <c r="MMW218" s="291"/>
      <c r="MMX218" s="290"/>
      <c r="MMZ218" s="329"/>
      <c r="MNA218" s="240"/>
      <c r="MNB218" s="540"/>
      <c r="MNC218" s="291"/>
      <c r="MND218" s="290"/>
      <c r="MNF218" s="329"/>
      <c r="MNG218" s="240"/>
      <c r="MNH218" s="540"/>
      <c r="MNI218" s="291"/>
      <c r="MNJ218" s="290"/>
      <c r="MNL218" s="329"/>
      <c r="MNM218" s="240"/>
      <c r="MNN218" s="540"/>
      <c r="MNO218" s="291"/>
      <c r="MNP218" s="290"/>
      <c r="MNR218" s="329"/>
      <c r="MNS218" s="240"/>
      <c r="MNT218" s="540"/>
      <c r="MNU218" s="291"/>
      <c r="MNV218" s="290"/>
      <c r="MNX218" s="329"/>
      <c r="MNY218" s="240"/>
      <c r="MNZ218" s="540"/>
      <c r="MOA218" s="291"/>
      <c r="MOB218" s="290"/>
      <c r="MOD218" s="329"/>
      <c r="MOE218" s="240"/>
      <c r="MOF218" s="540"/>
      <c r="MOG218" s="291"/>
      <c r="MOH218" s="290"/>
      <c r="MOJ218" s="329"/>
      <c r="MOK218" s="240"/>
      <c r="MOL218" s="540"/>
      <c r="MOM218" s="291"/>
      <c r="MON218" s="290"/>
      <c r="MOP218" s="329"/>
      <c r="MOQ218" s="240"/>
      <c r="MOR218" s="540"/>
      <c r="MOS218" s="291"/>
      <c r="MOT218" s="290"/>
      <c r="MOV218" s="329"/>
      <c r="MOW218" s="240"/>
      <c r="MOX218" s="540"/>
      <c r="MOY218" s="291"/>
      <c r="MOZ218" s="290"/>
      <c r="MPB218" s="329"/>
      <c r="MPC218" s="240"/>
      <c r="MPD218" s="540"/>
      <c r="MPE218" s="291"/>
      <c r="MPF218" s="290"/>
      <c r="MPH218" s="329"/>
      <c r="MPI218" s="240"/>
      <c r="MPJ218" s="540"/>
      <c r="MPK218" s="291"/>
      <c r="MPL218" s="290"/>
      <c r="MPN218" s="329"/>
      <c r="MPO218" s="240"/>
      <c r="MPP218" s="540"/>
      <c r="MPQ218" s="291"/>
      <c r="MPR218" s="290"/>
      <c r="MPT218" s="329"/>
      <c r="MPU218" s="240"/>
      <c r="MPV218" s="540"/>
      <c r="MPW218" s="291"/>
      <c r="MPX218" s="290"/>
      <c r="MPZ218" s="329"/>
      <c r="MQA218" s="240"/>
      <c r="MQB218" s="540"/>
      <c r="MQC218" s="291"/>
      <c r="MQD218" s="290"/>
      <c r="MQF218" s="329"/>
      <c r="MQG218" s="240"/>
      <c r="MQH218" s="540"/>
      <c r="MQI218" s="291"/>
      <c r="MQJ218" s="290"/>
      <c r="MQL218" s="329"/>
      <c r="MQM218" s="240"/>
      <c r="MQN218" s="540"/>
      <c r="MQO218" s="291"/>
      <c r="MQP218" s="290"/>
      <c r="MQR218" s="329"/>
      <c r="MQS218" s="240"/>
      <c r="MQT218" s="540"/>
      <c r="MQU218" s="291"/>
      <c r="MQV218" s="290"/>
      <c r="MQX218" s="329"/>
      <c r="MQY218" s="240"/>
      <c r="MQZ218" s="540"/>
      <c r="MRA218" s="291"/>
      <c r="MRB218" s="290"/>
      <c r="MRD218" s="329"/>
      <c r="MRE218" s="240"/>
      <c r="MRF218" s="540"/>
      <c r="MRG218" s="291"/>
      <c r="MRH218" s="290"/>
      <c r="MRJ218" s="329"/>
      <c r="MRK218" s="240"/>
      <c r="MRL218" s="540"/>
      <c r="MRM218" s="291"/>
      <c r="MRN218" s="290"/>
      <c r="MRP218" s="329"/>
      <c r="MRQ218" s="240"/>
      <c r="MRR218" s="540"/>
      <c r="MRS218" s="291"/>
      <c r="MRT218" s="290"/>
      <c r="MRV218" s="329"/>
      <c r="MRW218" s="240"/>
      <c r="MRX218" s="540"/>
      <c r="MRY218" s="291"/>
      <c r="MRZ218" s="290"/>
      <c r="MSB218" s="329"/>
      <c r="MSC218" s="240"/>
      <c r="MSD218" s="540"/>
      <c r="MSE218" s="291"/>
      <c r="MSF218" s="290"/>
      <c r="MSH218" s="329"/>
      <c r="MSI218" s="240"/>
      <c r="MSJ218" s="540"/>
      <c r="MSK218" s="291"/>
      <c r="MSL218" s="290"/>
      <c r="MSN218" s="329"/>
      <c r="MSO218" s="240"/>
      <c r="MSP218" s="540"/>
      <c r="MSQ218" s="291"/>
      <c r="MSR218" s="290"/>
      <c r="MST218" s="329"/>
      <c r="MSU218" s="240"/>
      <c r="MSV218" s="540"/>
      <c r="MSW218" s="291"/>
      <c r="MSX218" s="290"/>
      <c r="MSZ218" s="329"/>
      <c r="MTA218" s="240"/>
      <c r="MTB218" s="540"/>
      <c r="MTC218" s="291"/>
      <c r="MTD218" s="290"/>
      <c r="MTF218" s="329"/>
      <c r="MTG218" s="240"/>
      <c r="MTH218" s="540"/>
      <c r="MTI218" s="291"/>
      <c r="MTJ218" s="290"/>
      <c r="MTL218" s="329"/>
      <c r="MTM218" s="240"/>
      <c r="MTN218" s="540"/>
      <c r="MTO218" s="291"/>
      <c r="MTP218" s="290"/>
      <c r="MTR218" s="329"/>
      <c r="MTS218" s="240"/>
      <c r="MTT218" s="540"/>
      <c r="MTU218" s="291"/>
      <c r="MTV218" s="290"/>
      <c r="MTX218" s="329"/>
      <c r="MTY218" s="240"/>
      <c r="MTZ218" s="540"/>
      <c r="MUA218" s="291"/>
      <c r="MUB218" s="290"/>
      <c r="MUD218" s="329"/>
      <c r="MUE218" s="240"/>
      <c r="MUF218" s="540"/>
      <c r="MUG218" s="291"/>
      <c r="MUH218" s="290"/>
      <c r="MUJ218" s="329"/>
      <c r="MUK218" s="240"/>
      <c r="MUL218" s="540"/>
      <c r="MUM218" s="291"/>
      <c r="MUN218" s="290"/>
      <c r="MUP218" s="329"/>
      <c r="MUQ218" s="240"/>
      <c r="MUR218" s="540"/>
      <c r="MUS218" s="291"/>
      <c r="MUT218" s="290"/>
      <c r="MUV218" s="329"/>
      <c r="MUW218" s="240"/>
      <c r="MUX218" s="540"/>
      <c r="MUY218" s="291"/>
      <c r="MUZ218" s="290"/>
      <c r="MVB218" s="329"/>
      <c r="MVC218" s="240"/>
      <c r="MVD218" s="540"/>
      <c r="MVE218" s="291"/>
      <c r="MVF218" s="290"/>
      <c r="MVH218" s="329"/>
      <c r="MVI218" s="240"/>
      <c r="MVJ218" s="540"/>
      <c r="MVK218" s="291"/>
      <c r="MVL218" s="290"/>
      <c r="MVN218" s="329"/>
      <c r="MVO218" s="240"/>
      <c r="MVP218" s="540"/>
      <c r="MVQ218" s="291"/>
      <c r="MVR218" s="290"/>
      <c r="MVT218" s="329"/>
      <c r="MVU218" s="240"/>
      <c r="MVV218" s="540"/>
      <c r="MVW218" s="291"/>
      <c r="MVX218" s="290"/>
      <c r="MVZ218" s="329"/>
      <c r="MWA218" s="240"/>
      <c r="MWB218" s="540"/>
      <c r="MWC218" s="291"/>
      <c r="MWD218" s="290"/>
      <c r="MWF218" s="329"/>
      <c r="MWG218" s="240"/>
      <c r="MWH218" s="540"/>
      <c r="MWI218" s="291"/>
      <c r="MWJ218" s="290"/>
      <c r="MWL218" s="329"/>
      <c r="MWM218" s="240"/>
      <c r="MWN218" s="540"/>
      <c r="MWO218" s="291"/>
      <c r="MWP218" s="290"/>
      <c r="MWR218" s="329"/>
      <c r="MWS218" s="240"/>
      <c r="MWT218" s="540"/>
      <c r="MWU218" s="291"/>
      <c r="MWV218" s="290"/>
      <c r="MWX218" s="329"/>
      <c r="MWY218" s="240"/>
      <c r="MWZ218" s="540"/>
      <c r="MXA218" s="291"/>
      <c r="MXB218" s="290"/>
      <c r="MXD218" s="329"/>
      <c r="MXE218" s="240"/>
      <c r="MXF218" s="540"/>
      <c r="MXG218" s="291"/>
      <c r="MXH218" s="290"/>
      <c r="MXJ218" s="329"/>
      <c r="MXK218" s="240"/>
      <c r="MXL218" s="540"/>
      <c r="MXM218" s="291"/>
      <c r="MXN218" s="290"/>
      <c r="MXP218" s="329"/>
      <c r="MXQ218" s="240"/>
      <c r="MXR218" s="540"/>
      <c r="MXS218" s="291"/>
      <c r="MXT218" s="290"/>
      <c r="MXV218" s="329"/>
      <c r="MXW218" s="240"/>
      <c r="MXX218" s="540"/>
      <c r="MXY218" s="291"/>
      <c r="MXZ218" s="290"/>
      <c r="MYB218" s="329"/>
      <c r="MYC218" s="240"/>
      <c r="MYD218" s="540"/>
      <c r="MYE218" s="291"/>
      <c r="MYF218" s="290"/>
      <c r="MYH218" s="329"/>
      <c r="MYI218" s="240"/>
      <c r="MYJ218" s="540"/>
      <c r="MYK218" s="291"/>
      <c r="MYL218" s="290"/>
      <c r="MYN218" s="329"/>
      <c r="MYO218" s="240"/>
      <c r="MYP218" s="540"/>
      <c r="MYQ218" s="291"/>
      <c r="MYR218" s="290"/>
      <c r="MYT218" s="329"/>
      <c r="MYU218" s="240"/>
      <c r="MYV218" s="540"/>
      <c r="MYW218" s="291"/>
      <c r="MYX218" s="290"/>
      <c r="MYZ218" s="329"/>
      <c r="MZA218" s="240"/>
      <c r="MZB218" s="540"/>
      <c r="MZC218" s="291"/>
      <c r="MZD218" s="290"/>
      <c r="MZF218" s="329"/>
      <c r="MZG218" s="240"/>
      <c r="MZH218" s="540"/>
      <c r="MZI218" s="291"/>
      <c r="MZJ218" s="290"/>
      <c r="MZL218" s="329"/>
      <c r="MZM218" s="240"/>
      <c r="MZN218" s="540"/>
      <c r="MZO218" s="291"/>
      <c r="MZP218" s="290"/>
      <c r="MZR218" s="329"/>
      <c r="MZS218" s="240"/>
      <c r="MZT218" s="540"/>
      <c r="MZU218" s="291"/>
      <c r="MZV218" s="290"/>
      <c r="MZX218" s="329"/>
      <c r="MZY218" s="240"/>
      <c r="MZZ218" s="540"/>
      <c r="NAA218" s="291"/>
      <c r="NAB218" s="290"/>
      <c r="NAD218" s="329"/>
      <c r="NAE218" s="240"/>
      <c r="NAF218" s="540"/>
      <c r="NAG218" s="291"/>
      <c r="NAH218" s="290"/>
      <c r="NAJ218" s="329"/>
      <c r="NAK218" s="240"/>
      <c r="NAL218" s="540"/>
      <c r="NAM218" s="291"/>
      <c r="NAN218" s="290"/>
      <c r="NAP218" s="329"/>
      <c r="NAQ218" s="240"/>
      <c r="NAR218" s="540"/>
      <c r="NAS218" s="291"/>
      <c r="NAT218" s="290"/>
      <c r="NAV218" s="329"/>
      <c r="NAW218" s="240"/>
      <c r="NAX218" s="540"/>
      <c r="NAY218" s="291"/>
      <c r="NAZ218" s="290"/>
      <c r="NBB218" s="329"/>
      <c r="NBC218" s="240"/>
      <c r="NBD218" s="540"/>
      <c r="NBE218" s="291"/>
      <c r="NBF218" s="290"/>
      <c r="NBH218" s="329"/>
      <c r="NBI218" s="240"/>
      <c r="NBJ218" s="540"/>
      <c r="NBK218" s="291"/>
      <c r="NBL218" s="290"/>
      <c r="NBN218" s="329"/>
      <c r="NBO218" s="240"/>
      <c r="NBP218" s="540"/>
      <c r="NBQ218" s="291"/>
      <c r="NBR218" s="290"/>
      <c r="NBT218" s="329"/>
      <c r="NBU218" s="240"/>
      <c r="NBV218" s="540"/>
      <c r="NBW218" s="291"/>
      <c r="NBX218" s="290"/>
      <c r="NBZ218" s="329"/>
      <c r="NCA218" s="240"/>
      <c r="NCB218" s="540"/>
      <c r="NCC218" s="291"/>
      <c r="NCD218" s="290"/>
      <c r="NCF218" s="329"/>
      <c r="NCG218" s="240"/>
      <c r="NCH218" s="540"/>
      <c r="NCI218" s="291"/>
      <c r="NCJ218" s="290"/>
      <c r="NCL218" s="329"/>
      <c r="NCM218" s="240"/>
      <c r="NCN218" s="540"/>
      <c r="NCO218" s="291"/>
      <c r="NCP218" s="290"/>
      <c r="NCR218" s="329"/>
      <c r="NCS218" s="240"/>
      <c r="NCT218" s="540"/>
      <c r="NCU218" s="291"/>
      <c r="NCV218" s="290"/>
      <c r="NCX218" s="329"/>
      <c r="NCY218" s="240"/>
      <c r="NCZ218" s="540"/>
      <c r="NDA218" s="291"/>
      <c r="NDB218" s="290"/>
      <c r="NDD218" s="329"/>
      <c r="NDE218" s="240"/>
      <c r="NDF218" s="540"/>
      <c r="NDG218" s="291"/>
      <c r="NDH218" s="290"/>
      <c r="NDJ218" s="329"/>
      <c r="NDK218" s="240"/>
      <c r="NDL218" s="540"/>
      <c r="NDM218" s="291"/>
      <c r="NDN218" s="290"/>
      <c r="NDP218" s="329"/>
      <c r="NDQ218" s="240"/>
      <c r="NDR218" s="540"/>
      <c r="NDS218" s="291"/>
      <c r="NDT218" s="290"/>
      <c r="NDV218" s="329"/>
      <c r="NDW218" s="240"/>
      <c r="NDX218" s="540"/>
      <c r="NDY218" s="291"/>
      <c r="NDZ218" s="290"/>
      <c r="NEB218" s="329"/>
      <c r="NEC218" s="240"/>
      <c r="NED218" s="540"/>
      <c r="NEE218" s="291"/>
      <c r="NEF218" s="290"/>
      <c r="NEH218" s="329"/>
      <c r="NEI218" s="240"/>
      <c r="NEJ218" s="540"/>
      <c r="NEK218" s="291"/>
      <c r="NEL218" s="290"/>
      <c r="NEN218" s="329"/>
      <c r="NEO218" s="240"/>
      <c r="NEP218" s="540"/>
      <c r="NEQ218" s="291"/>
      <c r="NER218" s="290"/>
      <c r="NET218" s="329"/>
      <c r="NEU218" s="240"/>
      <c r="NEV218" s="540"/>
      <c r="NEW218" s="291"/>
      <c r="NEX218" s="290"/>
      <c r="NEZ218" s="329"/>
      <c r="NFA218" s="240"/>
      <c r="NFB218" s="540"/>
      <c r="NFC218" s="291"/>
      <c r="NFD218" s="290"/>
      <c r="NFF218" s="329"/>
      <c r="NFG218" s="240"/>
      <c r="NFH218" s="540"/>
      <c r="NFI218" s="291"/>
      <c r="NFJ218" s="290"/>
      <c r="NFL218" s="329"/>
      <c r="NFM218" s="240"/>
      <c r="NFN218" s="540"/>
      <c r="NFO218" s="291"/>
      <c r="NFP218" s="290"/>
      <c r="NFR218" s="329"/>
      <c r="NFS218" s="240"/>
      <c r="NFT218" s="540"/>
      <c r="NFU218" s="291"/>
      <c r="NFV218" s="290"/>
      <c r="NFX218" s="329"/>
      <c r="NFY218" s="240"/>
      <c r="NFZ218" s="540"/>
      <c r="NGA218" s="291"/>
      <c r="NGB218" s="290"/>
      <c r="NGD218" s="329"/>
      <c r="NGE218" s="240"/>
      <c r="NGF218" s="540"/>
      <c r="NGG218" s="291"/>
      <c r="NGH218" s="290"/>
      <c r="NGJ218" s="329"/>
      <c r="NGK218" s="240"/>
      <c r="NGL218" s="540"/>
      <c r="NGM218" s="291"/>
      <c r="NGN218" s="290"/>
      <c r="NGP218" s="329"/>
      <c r="NGQ218" s="240"/>
      <c r="NGR218" s="540"/>
      <c r="NGS218" s="291"/>
      <c r="NGT218" s="290"/>
      <c r="NGV218" s="329"/>
      <c r="NGW218" s="240"/>
      <c r="NGX218" s="540"/>
      <c r="NGY218" s="291"/>
      <c r="NGZ218" s="290"/>
      <c r="NHB218" s="329"/>
      <c r="NHC218" s="240"/>
      <c r="NHD218" s="540"/>
      <c r="NHE218" s="291"/>
      <c r="NHF218" s="290"/>
      <c r="NHH218" s="329"/>
      <c r="NHI218" s="240"/>
      <c r="NHJ218" s="540"/>
      <c r="NHK218" s="291"/>
      <c r="NHL218" s="290"/>
      <c r="NHN218" s="329"/>
      <c r="NHO218" s="240"/>
      <c r="NHP218" s="540"/>
      <c r="NHQ218" s="291"/>
      <c r="NHR218" s="290"/>
      <c r="NHT218" s="329"/>
      <c r="NHU218" s="240"/>
      <c r="NHV218" s="540"/>
      <c r="NHW218" s="291"/>
      <c r="NHX218" s="290"/>
      <c r="NHZ218" s="329"/>
      <c r="NIA218" s="240"/>
      <c r="NIB218" s="540"/>
      <c r="NIC218" s="291"/>
      <c r="NID218" s="290"/>
      <c r="NIF218" s="329"/>
      <c r="NIG218" s="240"/>
      <c r="NIH218" s="540"/>
      <c r="NII218" s="291"/>
      <c r="NIJ218" s="290"/>
      <c r="NIL218" s="329"/>
      <c r="NIM218" s="240"/>
      <c r="NIN218" s="540"/>
      <c r="NIO218" s="291"/>
      <c r="NIP218" s="290"/>
      <c r="NIR218" s="329"/>
      <c r="NIS218" s="240"/>
      <c r="NIT218" s="540"/>
      <c r="NIU218" s="291"/>
      <c r="NIV218" s="290"/>
      <c r="NIX218" s="329"/>
      <c r="NIY218" s="240"/>
      <c r="NIZ218" s="540"/>
      <c r="NJA218" s="291"/>
      <c r="NJB218" s="290"/>
      <c r="NJD218" s="329"/>
      <c r="NJE218" s="240"/>
      <c r="NJF218" s="540"/>
      <c r="NJG218" s="291"/>
      <c r="NJH218" s="290"/>
      <c r="NJJ218" s="329"/>
      <c r="NJK218" s="240"/>
      <c r="NJL218" s="540"/>
      <c r="NJM218" s="291"/>
      <c r="NJN218" s="290"/>
      <c r="NJP218" s="329"/>
      <c r="NJQ218" s="240"/>
      <c r="NJR218" s="540"/>
      <c r="NJS218" s="291"/>
      <c r="NJT218" s="290"/>
      <c r="NJV218" s="329"/>
      <c r="NJW218" s="240"/>
      <c r="NJX218" s="540"/>
      <c r="NJY218" s="291"/>
      <c r="NJZ218" s="290"/>
      <c r="NKB218" s="329"/>
      <c r="NKC218" s="240"/>
      <c r="NKD218" s="540"/>
      <c r="NKE218" s="291"/>
      <c r="NKF218" s="290"/>
      <c r="NKH218" s="329"/>
      <c r="NKI218" s="240"/>
      <c r="NKJ218" s="540"/>
      <c r="NKK218" s="291"/>
      <c r="NKL218" s="290"/>
      <c r="NKN218" s="329"/>
      <c r="NKO218" s="240"/>
      <c r="NKP218" s="540"/>
      <c r="NKQ218" s="291"/>
      <c r="NKR218" s="290"/>
      <c r="NKT218" s="329"/>
      <c r="NKU218" s="240"/>
      <c r="NKV218" s="540"/>
      <c r="NKW218" s="291"/>
      <c r="NKX218" s="290"/>
      <c r="NKZ218" s="329"/>
      <c r="NLA218" s="240"/>
      <c r="NLB218" s="540"/>
      <c r="NLC218" s="291"/>
      <c r="NLD218" s="290"/>
      <c r="NLF218" s="329"/>
      <c r="NLG218" s="240"/>
      <c r="NLH218" s="540"/>
      <c r="NLI218" s="291"/>
      <c r="NLJ218" s="290"/>
      <c r="NLL218" s="329"/>
      <c r="NLM218" s="240"/>
      <c r="NLN218" s="540"/>
      <c r="NLO218" s="291"/>
      <c r="NLP218" s="290"/>
      <c r="NLR218" s="329"/>
      <c r="NLS218" s="240"/>
      <c r="NLT218" s="540"/>
      <c r="NLU218" s="291"/>
      <c r="NLV218" s="290"/>
      <c r="NLX218" s="329"/>
      <c r="NLY218" s="240"/>
      <c r="NLZ218" s="540"/>
      <c r="NMA218" s="291"/>
      <c r="NMB218" s="290"/>
      <c r="NMD218" s="329"/>
      <c r="NME218" s="240"/>
      <c r="NMF218" s="540"/>
      <c r="NMG218" s="291"/>
      <c r="NMH218" s="290"/>
      <c r="NMJ218" s="329"/>
      <c r="NMK218" s="240"/>
      <c r="NML218" s="540"/>
      <c r="NMM218" s="291"/>
      <c r="NMN218" s="290"/>
      <c r="NMP218" s="329"/>
      <c r="NMQ218" s="240"/>
      <c r="NMR218" s="540"/>
      <c r="NMS218" s="291"/>
      <c r="NMT218" s="290"/>
      <c r="NMV218" s="329"/>
      <c r="NMW218" s="240"/>
      <c r="NMX218" s="540"/>
      <c r="NMY218" s="291"/>
      <c r="NMZ218" s="290"/>
      <c r="NNB218" s="329"/>
      <c r="NNC218" s="240"/>
      <c r="NND218" s="540"/>
      <c r="NNE218" s="291"/>
      <c r="NNF218" s="290"/>
      <c r="NNH218" s="329"/>
      <c r="NNI218" s="240"/>
      <c r="NNJ218" s="540"/>
      <c r="NNK218" s="291"/>
      <c r="NNL218" s="290"/>
      <c r="NNN218" s="329"/>
      <c r="NNO218" s="240"/>
      <c r="NNP218" s="540"/>
      <c r="NNQ218" s="291"/>
      <c r="NNR218" s="290"/>
      <c r="NNT218" s="329"/>
      <c r="NNU218" s="240"/>
      <c r="NNV218" s="540"/>
      <c r="NNW218" s="291"/>
      <c r="NNX218" s="290"/>
      <c r="NNZ218" s="329"/>
      <c r="NOA218" s="240"/>
      <c r="NOB218" s="540"/>
      <c r="NOC218" s="291"/>
      <c r="NOD218" s="290"/>
      <c r="NOF218" s="329"/>
      <c r="NOG218" s="240"/>
      <c r="NOH218" s="540"/>
      <c r="NOI218" s="291"/>
      <c r="NOJ218" s="290"/>
      <c r="NOL218" s="329"/>
      <c r="NOM218" s="240"/>
      <c r="NON218" s="540"/>
      <c r="NOO218" s="291"/>
      <c r="NOP218" s="290"/>
      <c r="NOR218" s="329"/>
      <c r="NOS218" s="240"/>
      <c r="NOT218" s="540"/>
      <c r="NOU218" s="291"/>
      <c r="NOV218" s="290"/>
      <c r="NOX218" s="329"/>
      <c r="NOY218" s="240"/>
      <c r="NOZ218" s="540"/>
      <c r="NPA218" s="291"/>
      <c r="NPB218" s="290"/>
      <c r="NPD218" s="329"/>
      <c r="NPE218" s="240"/>
      <c r="NPF218" s="540"/>
      <c r="NPG218" s="291"/>
      <c r="NPH218" s="290"/>
      <c r="NPJ218" s="329"/>
      <c r="NPK218" s="240"/>
      <c r="NPL218" s="540"/>
      <c r="NPM218" s="291"/>
      <c r="NPN218" s="290"/>
      <c r="NPP218" s="329"/>
      <c r="NPQ218" s="240"/>
      <c r="NPR218" s="540"/>
      <c r="NPS218" s="291"/>
      <c r="NPT218" s="290"/>
      <c r="NPV218" s="329"/>
      <c r="NPW218" s="240"/>
      <c r="NPX218" s="540"/>
      <c r="NPY218" s="291"/>
      <c r="NPZ218" s="290"/>
      <c r="NQB218" s="329"/>
      <c r="NQC218" s="240"/>
      <c r="NQD218" s="540"/>
      <c r="NQE218" s="291"/>
      <c r="NQF218" s="290"/>
      <c r="NQH218" s="329"/>
      <c r="NQI218" s="240"/>
      <c r="NQJ218" s="540"/>
      <c r="NQK218" s="291"/>
      <c r="NQL218" s="290"/>
      <c r="NQN218" s="329"/>
      <c r="NQO218" s="240"/>
      <c r="NQP218" s="540"/>
      <c r="NQQ218" s="291"/>
      <c r="NQR218" s="290"/>
      <c r="NQT218" s="329"/>
      <c r="NQU218" s="240"/>
      <c r="NQV218" s="540"/>
      <c r="NQW218" s="291"/>
      <c r="NQX218" s="290"/>
      <c r="NQZ218" s="329"/>
      <c r="NRA218" s="240"/>
      <c r="NRB218" s="540"/>
      <c r="NRC218" s="291"/>
      <c r="NRD218" s="290"/>
      <c r="NRF218" s="329"/>
      <c r="NRG218" s="240"/>
      <c r="NRH218" s="540"/>
      <c r="NRI218" s="291"/>
      <c r="NRJ218" s="290"/>
      <c r="NRL218" s="329"/>
      <c r="NRM218" s="240"/>
      <c r="NRN218" s="540"/>
      <c r="NRO218" s="291"/>
      <c r="NRP218" s="290"/>
      <c r="NRR218" s="329"/>
      <c r="NRS218" s="240"/>
      <c r="NRT218" s="540"/>
      <c r="NRU218" s="291"/>
      <c r="NRV218" s="290"/>
      <c r="NRX218" s="329"/>
      <c r="NRY218" s="240"/>
      <c r="NRZ218" s="540"/>
      <c r="NSA218" s="291"/>
      <c r="NSB218" s="290"/>
      <c r="NSD218" s="329"/>
      <c r="NSE218" s="240"/>
      <c r="NSF218" s="540"/>
      <c r="NSG218" s="291"/>
      <c r="NSH218" s="290"/>
      <c r="NSJ218" s="329"/>
      <c r="NSK218" s="240"/>
      <c r="NSL218" s="540"/>
      <c r="NSM218" s="291"/>
      <c r="NSN218" s="290"/>
      <c r="NSP218" s="329"/>
      <c r="NSQ218" s="240"/>
      <c r="NSR218" s="540"/>
      <c r="NSS218" s="291"/>
      <c r="NST218" s="290"/>
      <c r="NSV218" s="329"/>
      <c r="NSW218" s="240"/>
      <c r="NSX218" s="540"/>
      <c r="NSY218" s="291"/>
      <c r="NSZ218" s="290"/>
      <c r="NTB218" s="329"/>
      <c r="NTC218" s="240"/>
      <c r="NTD218" s="540"/>
      <c r="NTE218" s="291"/>
      <c r="NTF218" s="290"/>
      <c r="NTH218" s="329"/>
      <c r="NTI218" s="240"/>
      <c r="NTJ218" s="540"/>
      <c r="NTK218" s="291"/>
      <c r="NTL218" s="290"/>
      <c r="NTN218" s="329"/>
      <c r="NTO218" s="240"/>
      <c r="NTP218" s="540"/>
      <c r="NTQ218" s="291"/>
      <c r="NTR218" s="290"/>
      <c r="NTT218" s="329"/>
      <c r="NTU218" s="240"/>
      <c r="NTV218" s="540"/>
      <c r="NTW218" s="291"/>
      <c r="NTX218" s="290"/>
      <c r="NTZ218" s="329"/>
      <c r="NUA218" s="240"/>
      <c r="NUB218" s="540"/>
      <c r="NUC218" s="291"/>
      <c r="NUD218" s="290"/>
      <c r="NUF218" s="329"/>
      <c r="NUG218" s="240"/>
      <c r="NUH218" s="540"/>
      <c r="NUI218" s="291"/>
      <c r="NUJ218" s="290"/>
      <c r="NUL218" s="329"/>
      <c r="NUM218" s="240"/>
      <c r="NUN218" s="540"/>
      <c r="NUO218" s="291"/>
      <c r="NUP218" s="290"/>
      <c r="NUR218" s="329"/>
      <c r="NUS218" s="240"/>
      <c r="NUT218" s="540"/>
      <c r="NUU218" s="291"/>
      <c r="NUV218" s="290"/>
      <c r="NUX218" s="329"/>
      <c r="NUY218" s="240"/>
      <c r="NUZ218" s="540"/>
      <c r="NVA218" s="291"/>
      <c r="NVB218" s="290"/>
      <c r="NVD218" s="329"/>
      <c r="NVE218" s="240"/>
      <c r="NVF218" s="540"/>
      <c r="NVG218" s="291"/>
      <c r="NVH218" s="290"/>
      <c r="NVJ218" s="329"/>
      <c r="NVK218" s="240"/>
      <c r="NVL218" s="540"/>
      <c r="NVM218" s="291"/>
      <c r="NVN218" s="290"/>
      <c r="NVP218" s="329"/>
      <c r="NVQ218" s="240"/>
      <c r="NVR218" s="540"/>
      <c r="NVS218" s="291"/>
      <c r="NVT218" s="290"/>
      <c r="NVV218" s="329"/>
      <c r="NVW218" s="240"/>
      <c r="NVX218" s="540"/>
      <c r="NVY218" s="291"/>
      <c r="NVZ218" s="290"/>
      <c r="NWB218" s="329"/>
      <c r="NWC218" s="240"/>
      <c r="NWD218" s="540"/>
      <c r="NWE218" s="291"/>
      <c r="NWF218" s="290"/>
      <c r="NWH218" s="329"/>
      <c r="NWI218" s="240"/>
      <c r="NWJ218" s="540"/>
      <c r="NWK218" s="291"/>
      <c r="NWL218" s="290"/>
      <c r="NWN218" s="329"/>
      <c r="NWO218" s="240"/>
      <c r="NWP218" s="540"/>
      <c r="NWQ218" s="291"/>
      <c r="NWR218" s="290"/>
      <c r="NWT218" s="329"/>
      <c r="NWU218" s="240"/>
      <c r="NWV218" s="540"/>
      <c r="NWW218" s="291"/>
      <c r="NWX218" s="290"/>
      <c r="NWZ218" s="329"/>
      <c r="NXA218" s="240"/>
      <c r="NXB218" s="540"/>
      <c r="NXC218" s="291"/>
      <c r="NXD218" s="290"/>
      <c r="NXF218" s="329"/>
      <c r="NXG218" s="240"/>
      <c r="NXH218" s="540"/>
      <c r="NXI218" s="291"/>
      <c r="NXJ218" s="290"/>
      <c r="NXL218" s="329"/>
      <c r="NXM218" s="240"/>
      <c r="NXN218" s="540"/>
      <c r="NXO218" s="291"/>
      <c r="NXP218" s="290"/>
      <c r="NXR218" s="329"/>
      <c r="NXS218" s="240"/>
      <c r="NXT218" s="540"/>
      <c r="NXU218" s="291"/>
      <c r="NXV218" s="290"/>
      <c r="NXX218" s="329"/>
      <c r="NXY218" s="240"/>
      <c r="NXZ218" s="540"/>
      <c r="NYA218" s="291"/>
      <c r="NYB218" s="290"/>
      <c r="NYD218" s="329"/>
      <c r="NYE218" s="240"/>
      <c r="NYF218" s="540"/>
      <c r="NYG218" s="291"/>
      <c r="NYH218" s="290"/>
      <c r="NYJ218" s="329"/>
      <c r="NYK218" s="240"/>
      <c r="NYL218" s="540"/>
      <c r="NYM218" s="291"/>
      <c r="NYN218" s="290"/>
      <c r="NYP218" s="329"/>
      <c r="NYQ218" s="240"/>
      <c r="NYR218" s="540"/>
      <c r="NYS218" s="291"/>
      <c r="NYT218" s="290"/>
      <c r="NYV218" s="329"/>
      <c r="NYW218" s="240"/>
      <c r="NYX218" s="540"/>
      <c r="NYY218" s="291"/>
      <c r="NYZ218" s="290"/>
      <c r="NZB218" s="329"/>
      <c r="NZC218" s="240"/>
      <c r="NZD218" s="540"/>
      <c r="NZE218" s="291"/>
      <c r="NZF218" s="290"/>
      <c r="NZH218" s="329"/>
      <c r="NZI218" s="240"/>
      <c r="NZJ218" s="540"/>
      <c r="NZK218" s="291"/>
      <c r="NZL218" s="290"/>
      <c r="NZN218" s="329"/>
      <c r="NZO218" s="240"/>
      <c r="NZP218" s="540"/>
      <c r="NZQ218" s="291"/>
      <c r="NZR218" s="290"/>
      <c r="NZT218" s="329"/>
      <c r="NZU218" s="240"/>
      <c r="NZV218" s="540"/>
      <c r="NZW218" s="291"/>
      <c r="NZX218" s="290"/>
      <c r="NZZ218" s="329"/>
      <c r="OAA218" s="240"/>
      <c r="OAB218" s="540"/>
      <c r="OAC218" s="291"/>
      <c r="OAD218" s="290"/>
      <c r="OAF218" s="329"/>
      <c r="OAG218" s="240"/>
      <c r="OAH218" s="540"/>
      <c r="OAI218" s="291"/>
      <c r="OAJ218" s="290"/>
      <c r="OAL218" s="329"/>
      <c r="OAM218" s="240"/>
      <c r="OAN218" s="540"/>
      <c r="OAO218" s="291"/>
      <c r="OAP218" s="290"/>
      <c r="OAR218" s="329"/>
      <c r="OAS218" s="240"/>
      <c r="OAT218" s="540"/>
      <c r="OAU218" s="291"/>
      <c r="OAV218" s="290"/>
      <c r="OAX218" s="329"/>
      <c r="OAY218" s="240"/>
      <c r="OAZ218" s="540"/>
      <c r="OBA218" s="291"/>
      <c r="OBB218" s="290"/>
      <c r="OBD218" s="329"/>
      <c r="OBE218" s="240"/>
      <c r="OBF218" s="540"/>
      <c r="OBG218" s="291"/>
      <c r="OBH218" s="290"/>
      <c r="OBJ218" s="329"/>
      <c r="OBK218" s="240"/>
      <c r="OBL218" s="540"/>
      <c r="OBM218" s="291"/>
      <c r="OBN218" s="290"/>
      <c r="OBP218" s="329"/>
      <c r="OBQ218" s="240"/>
      <c r="OBR218" s="540"/>
      <c r="OBS218" s="291"/>
      <c r="OBT218" s="290"/>
      <c r="OBV218" s="329"/>
      <c r="OBW218" s="240"/>
      <c r="OBX218" s="540"/>
      <c r="OBY218" s="291"/>
      <c r="OBZ218" s="290"/>
      <c r="OCB218" s="329"/>
      <c r="OCC218" s="240"/>
      <c r="OCD218" s="540"/>
      <c r="OCE218" s="291"/>
      <c r="OCF218" s="290"/>
      <c r="OCH218" s="329"/>
      <c r="OCI218" s="240"/>
      <c r="OCJ218" s="540"/>
      <c r="OCK218" s="291"/>
      <c r="OCL218" s="290"/>
      <c r="OCN218" s="329"/>
      <c r="OCO218" s="240"/>
      <c r="OCP218" s="540"/>
      <c r="OCQ218" s="291"/>
      <c r="OCR218" s="290"/>
      <c r="OCT218" s="329"/>
      <c r="OCU218" s="240"/>
      <c r="OCV218" s="540"/>
      <c r="OCW218" s="291"/>
      <c r="OCX218" s="290"/>
      <c r="OCZ218" s="329"/>
      <c r="ODA218" s="240"/>
      <c r="ODB218" s="540"/>
      <c r="ODC218" s="291"/>
      <c r="ODD218" s="290"/>
      <c r="ODF218" s="329"/>
      <c r="ODG218" s="240"/>
      <c r="ODH218" s="540"/>
      <c r="ODI218" s="291"/>
      <c r="ODJ218" s="290"/>
      <c r="ODL218" s="329"/>
      <c r="ODM218" s="240"/>
      <c r="ODN218" s="540"/>
      <c r="ODO218" s="291"/>
      <c r="ODP218" s="290"/>
      <c r="ODR218" s="329"/>
      <c r="ODS218" s="240"/>
      <c r="ODT218" s="540"/>
      <c r="ODU218" s="291"/>
      <c r="ODV218" s="290"/>
      <c r="ODX218" s="329"/>
      <c r="ODY218" s="240"/>
      <c r="ODZ218" s="540"/>
      <c r="OEA218" s="291"/>
      <c r="OEB218" s="290"/>
      <c r="OED218" s="329"/>
      <c r="OEE218" s="240"/>
      <c r="OEF218" s="540"/>
      <c r="OEG218" s="291"/>
      <c r="OEH218" s="290"/>
      <c r="OEJ218" s="329"/>
      <c r="OEK218" s="240"/>
      <c r="OEL218" s="540"/>
      <c r="OEM218" s="291"/>
      <c r="OEN218" s="290"/>
      <c r="OEP218" s="329"/>
      <c r="OEQ218" s="240"/>
      <c r="OER218" s="540"/>
      <c r="OES218" s="291"/>
      <c r="OET218" s="290"/>
      <c r="OEV218" s="329"/>
      <c r="OEW218" s="240"/>
      <c r="OEX218" s="540"/>
      <c r="OEY218" s="291"/>
      <c r="OEZ218" s="290"/>
      <c r="OFB218" s="329"/>
      <c r="OFC218" s="240"/>
      <c r="OFD218" s="540"/>
      <c r="OFE218" s="291"/>
      <c r="OFF218" s="290"/>
      <c r="OFH218" s="329"/>
      <c r="OFI218" s="240"/>
      <c r="OFJ218" s="540"/>
      <c r="OFK218" s="291"/>
      <c r="OFL218" s="290"/>
      <c r="OFN218" s="329"/>
      <c r="OFO218" s="240"/>
      <c r="OFP218" s="540"/>
      <c r="OFQ218" s="291"/>
      <c r="OFR218" s="290"/>
      <c r="OFT218" s="329"/>
      <c r="OFU218" s="240"/>
      <c r="OFV218" s="540"/>
      <c r="OFW218" s="291"/>
      <c r="OFX218" s="290"/>
      <c r="OFZ218" s="329"/>
      <c r="OGA218" s="240"/>
      <c r="OGB218" s="540"/>
      <c r="OGC218" s="291"/>
      <c r="OGD218" s="290"/>
      <c r="OGF218" s="329"/>
      <c r="OGG218" s="240"/>
      <c r="OGH218" s="540"/>
      <c r="OGI218" s="291"/>
      <c r="OGJ218" s="290"/>
      <c r="OGL218" s="329"/>
      <c r="OGM218" s="240"/>
      <c r="OGN218" s="540"/>
      <c r="OGO218" s="291"/>
      <c r="OGP218" s="290"/>
      <c r="OGR218" s="329"/>
      <c r="OGS218" s="240"/>
      <c r="OGT218" s="540"/>
      <c r="OGU218" s="291"/>
      <c r="OGV218" s="290"/>
      <c r="OGX218" s="329"/>
      <c r="OGY218" s="240"/>
      <c r="OGZ218" s="540"/>
      <c r="OHA218" s="291"/>
      <c r="OHB218" s="290"/>
      <c r="OHD218" s="329"/>
      <c r="OHE218" s="240"/>
      <c r="OHF218" s="540"/>
      <c r="OHG218" s="291"/>
      <c r="OHH218" s="290"/>
      <c r="OHJ218" s="329"/>
      <c r="OHK218" s="240"/>
      <c r="OHL218" s="540"/>
      <c r="OHM218" s="291"/>
      <c r="OHN218" s="290"/>
      <c r="OHP218" s="329"/>
      <c r="OHQ218" s="240"/>
      <c r="OHR218" s="540"/>
      <c r="OHS218" s="291"/>
      <c r="OHT218" s="290"/>
      <c r="OHV218" s="329"/>
      <c r="OHW218" s="240"/>
      <c r="OHX218" s="540"/>
      <c r="OHY218" s="291"/>
      <c r="OHZ218" s="290"/>
      <c r="OIB218" s="329"/>
      <c r="OIC218" s="240"/>
      <c r="OID218" s="540"/>
      <c r="OIE218" s="291"/>
      <c r="OIF218" s="290"/>
      <c r="OIH218" s="329"/>
      <c r="OII218" s="240"/>
      <c r="OIJ218" s="540"/>
      <c r="OIK218" s="291"/>
      <c r="OIL218" s="290"/>
      <c r="OIN218" s="329"/>
      <c r="OIO218" s="240"/>
      <c r="OIP218" s="540"/>
      <c r="OIQ218" s="291"/>
      <c r="OIR218" s="290"/>
      <c r="OIT218" s="329"/>
      <c r="OIU218" s="240"/>
      <c r="OIV218" s="540"/>
      <c r="OIW218" s="291"/>
      <c r="OIX218" s="290"/>
      <c r="OIZ218" s="329"/>
      <c r="OJA218" s="240"/>
      <c r="OJB218" s="540"/>
      <c r="OJC218" s="291"/>
      <c r="OJD218" s="290"/>
      <c r="OJF218" s="329"/>
      <c r="OJG218" s="240"/>
      <c r="OJH218" s="540"/>
      <c r="OJI218" s="291"/>
      <c r="OJJ218" s="290"/>
      <c r="OJL218" s="329"/>
      <c r="OJM218" s="240"/>
      <c r="OJN218" s="540"/>
      <c r="OJO218" s="291"/>
      <c r="OJP218" s="290"/>
      <c r="OJR218" s="329"/>
      <c r="OJS218" s="240"/>
      <c r="OJT218" s="540"/>
      <c r="OJU218" s="291"/>
      <c r="OJV218" s="290"/>
      <c r="OJX218" s="329"/>
      <c r="OJY218" s="240"/>
      <c r="OJZ218" s="540"/>
      <c r="OKA218" s="291"/>
      <c r="OKB218" s="290"/>
      <c r="OKD218" s="329"/>
      <c r="OKE218" s="240"/>
      <c r="OKF218" s="540"/>
      <c r="OKG218" s="291"/>
      <c r="OKH218" s="290"/>
      <c r="OKJ218" s="329"/>
      <c r="OKK218" s="240"/>
      <c r="OKL218" s="540"/>
      <c r="OKM218" s="291"/>
      <c r="OKN218" s="290"/>
      <c r="OKP218" s="329"/>
      <c r="OKQ218" s="240"/>
      <c r="OKR218" s="540"/>
      <c r="OKS218" s="291"/>
      <c r="OKT218" s="290"/>
      <c r="OKV218" s="329"/>
      <c r="OKW218" s="240"/>
      <c r="OKX218" s="540"/>
      <c r="OKY218" s="291"/>
      <c r="OKZ218" s="290"/>
      <c r="OLB218" s="329"/>
      <c r="OLC218" s="240"/>
      <c r="OLD218" s="540"/>
      <c r="OLE218" s="291"/>
      <c r="OLF218" s="290"/>
      <c r="OLH218" s="329"/>
      <c r="OLI218" s="240"/>
      <c r="OLJ218" s="540"/>
      <c r="OLK218" s="291"/>
      <c r="OLL218" s="290"/>
      <c r="OLN218" s="329"/>
      <c r="OLO218" s="240"/>
      <c r="OLP218" s="540"/>
      <c r="OLQ218" s="291"/>
      <c r="OLR218" s="290"/>
      <c r="OLT218" s="329"/>
      <c r="OLU218" s="240"/>
      <c r="OLV218" s="540"/>
      <c r="OLW218" s="291"/>
      <c r="OLX218" s="290"/>
      <c r="OLZ218" s="329"/>
      <c r="OMA218" s="240"/>
      <c r="OMB218" s="540"/>
      <c r="OMC218" s="291"/>
      <c r="OMD218" s="290"/>
      <c r="OMF218" s="329"/>
      <c r="OMG218" s="240"/>
      <c r="OMH218" s="540"/>
      <c r="OMI218" s="291"/>
      <c r="OMJ218" s="290"/>
      <c r="OML218" s="329"/>
      <c r="OMM218" s="240"/>
      <c r="OMN218" s="540"/>
      <c r="OMO218" s="291"/>
      <c r="OMP218" s="290"/>
      <c r="OMR218" s="329"/>
      <c r="OMS218" s="240"/>
      <c r="OMT218" s="540"/>
      <c r="OMU218" s="291"/>
      <c r="OMV218" s="290"/>
      <c r="OMX218" s="329"/>
      <c r="OMY218" s="240"/>
      <c r="OMZ218" s="540"/>
      <c r="ONA218" s="291"/>
      <c r="ONB218" s="290"/>
      <c r="OND218" s="329"/>
      <c r="ONE218" s="240"/>
      <c r="ONF218" s="540"/>
      <c r="ONG218" s="291"/>
      <c r="ONH218" s="290"/>
      <c r="ONJ218" s="329"/>
      <c r="ONK218" s="240"/>
      <c r="ONL218" s="540"/>
      <c r="ONM218" s="291"/>
      <c r="ONN218" s="290"/>
      <c r="ONP218" s="329"/>
      <c r="ONQ218" s="240"/>
      <c r="ONR218" s="540"/>
      <c r="ONS218" s="291"/>
      <c r="ONT218" s="290"/>
      <c r="ONV218" s="329"/>
      <c r="ONW218" s="240"/>
      <c r="ONX218" s="540"/>
      <c r="ONY218" s="291"/>
      <c r="ONZ218" s="290"/>
      <c r="OOB218" s="329"/>
      <c r="OOC218" s="240"/>
      <c r="OOD218" s="540"/>
      <c r="OOE218" s="291"/>
      <c r="OOF218" s="290"/>
      <c r="OOH218" s="329"/>
      <c r="OOI218" s="240"/>
      <c r="OOJ218" s="540"/>
      <c r="OOK218" s="291"/>
      <c r="OOL218" s="290"/>
      <c r="OON218" s="329"/>
      <c r="OOO218" s="240"/>
      <c r="OOP218" s="540"/>
      <c r="OOQ218" s="291"/>
      <c r="OOR218" s="290"/>
      <c r="OOT218" s="329"/>
      <c r="OOU218" s="240"/>
      <c r="OOV218" s="540"/>
      <c r="OOW218" s="291"/>
      <c r="OOX218" s="290"/>
      <c r="OOZ218" s="329"/>
      <c r="OPA218" s="240"/>
      <c r="OPB218" s="540"/>
      <c r="OPC218" s="291"/>
      <c r="OPD218" s="290"/>
      <c r="OPF218" s="329"/>
      <c r="OPG218" s="240"/>
      <c r="OPH218" s="540"/>
      <c r="OPI218" s="291"/>
      <c r="OPJ218" s="290"/>
      <c r="OPL218" s="329"/>
      <c r="OPM218" s="240"/>
      <c r="OPN218" s="540"/>
      <c r="OPO218" s="291"/>
      <c r="OPP218" s="290"/>
      <c r="OPR218" s="329"/>
      <c r="OPS218" s="240"/>
      <c r="OPT218" s="540"/>
      <c r="OPU218" s="291"/>
      <c r="OPV218" s="290"/>
      <c r="OPX218" s="329"/>
      <c r="OPY218" s="240"/>
      <c r="OPZ218" s="540"/>
      <c r="OQA218" s="291"/>
      <c r="OQB218" s="290"/>
      <c r="OQD218" s="329"/>
      <c r="OQE218" s="240"/>
      <c r="OQF218" s="540"/>
      <c r="OQG218" s="291"/>
      <c r="OQH218" s="290"/>
      <c r="OQJ218" s="329"/>
      <c r="OQK218" s="240"/>
      <c r="OQL218" s="540"/>
      <c r="OQM218" s="291"/>
      <c r="OQN218" s="290"/>
      <c r="OQP218" s="329"/>
      <c r="OQQ218" s="240"/>
      <c r="OQR218" s="540"/>
      <c r="OQS218" s="291"/>
      <c r="OQT218" s="290"/>
      <c r="OQV218" s="329"/>
      <c r="OQW218" s="240"/>
      <c r="OQX218" s="540"/>
      <c r="OQY218" s="291"/>
      <c r="OQZ218" s="290"/>
      <c r="ORB218" s="329"/>
      <c r="ORC218" s="240"/>
      <c r="ORD218" s="540"/>
      <c r="ORE218" s="291"/>
      <c r="ORF218" s="290"/>
      <c r="ORH218" s="329"/>
      <c r="ORI218" s="240"/>
      <c r="ORJ218" s="540"/>
      <c r="ORK218" s="291"/>
      <c r="ORL218" s="290"/>
      <c r="ORN218" s="329"/>
      <c r="ORO218" s="240"/>
      <c r="ORP218" s="540"/>
      <c r="ORQ218" s="291"/>
      <c r="ORR218" s="290"/>
      <c r="ORT218" s="329"/>
      <c r="ORU218" s="240"/>
      <c r="ORV218" s="540"/>
      <c r="ORW218" s="291"/>
      <c r="ORX218" s="290"/>
      <c r="ORZ218" s="329"/>
      <c r="OSA218" s="240"/>
      <c r="OSB218" s="540"/>
      <c r="OSC218" s="291"/>
      <c r="OSD218" s="290"/>
      <c r="OSF218" s="329"/>
      <c r="OSG218" s="240"/>
      <c r="OSH218" s="540"/>
      <c r="OSI218" s="291"/>
      <c r="OSJ218" s="290"/>
      <c r="OSL218" s="329"/>
      <c r="OSM218" s="240"/>
      <c r="OSN218" s="540"/>
      <c r="OSO218" s="291"/>
      <c r="OSP218" s="290"/>
      <c r="OSR218" s="329"/>
      <c r="OSS218" s="240"/>
      <c r="OST218" s="540"/>
      <c r="OSU218" s="291"/>
      <c r="OSV218" s="290"/>
      <c r="OSX218" s="329"/>
      <c r="OSY218" s="240"/>
      <c r="OSZ218" s="540"/>
      <c r="OTA218" s="291"/>
      <c r="OTB218" s="290"/>
      <c r="OTD218" s="329"/>
      <c r="OTE218" s="240"/>
      <c r="OTF218" s="540"/>
      <c r="OTG218" s="291"/>
      <c r="OTH218" s="290"/>
      <c r="OTJ218" s="329"/>
      <c r="OTK218" s="240"/>
      <c r="OTL218" s="540"/>
      <c r="OTM218" s="291"/>
      <c r="OTN218" s="290"/>
      <c r="OTP218" s="329"/>
      <c r="OTQ218" s="240"/>
      <c r="OTR218" s="540"/>
      <c r="OTS218" s="291"/>
      <c r="OTT218" s="290"/>
      <c r="OTV218" s="329"/>
      <c r="OTW218" s="240"/>
      <c r="OTX218" s="540"/>
      <c r="OTY218" s="291"/>
      <c r="OTZ218" s="290"/>
      <c r="OUB218" s="329"/>
      <c r="OUC218" s="240"/>
      <c r="OUD218" s="540"/>
      <c r="OUE218" s="291"/>
      <c r="OUF218" s="290"/>
      <c r="OUH218" s="329"/>
      <c r="OUI218" s="240"/>
      <c r="OUJ218" s="540"/>
      <c r="OUK218" s="291"/>
      <c r="OUL218" s="290"/>
      <c r="OUN218" s="329"/>
      <c r="OUO218" s="240"/>
      <c r="OUP218" s="540"/>
      <c r="OUQ218" s="291"/>
      <c r="OUR218" s="290"/>
      <c r="OUT218" s="329"/>
      <c r="OUU218" s="240"/>
      <c r="OUV218" s="540"/>
      <c r="OUW218" s="291"/>
      <c r="OUX218" s="290"/>
      <c r="OUZ218" s="329"/>
      <c r="OVA218" s="240"/>
      <c r="OVB218" s="540"/>
      <c r="OVC218" s="291"/>
      <c r="OVD218" s="290"/>
      <c r="OVF218" s="329"/>
      <c r="OVG218" s="240"/>
      <c r="OVH218" s="540"/>
      <c r="OVI218" s="291"/>
      <c r="OVJ218" s="290"/>
      <c r="OVL218" s="329"/>
      <c r="OVM218" s="240"/>
      <c r="OVN218" s="540"/>
      <c r="OVO218" s="291"/>
      <c r="OVP218" s="290"/>
      <c r="OVR218" s="329"/>
      <c r="OVS218" s="240"/>
      <c r="OVT218" s="540"/>
      <c r="OVU218" s="291"/>
      <c r="OVV218" s="290"/>
      <c r="OVX218" s="329"/>
      <c r="OVY218" s="240"/>
      <c r="OVZ218" s="540"/>
      <c r="OWA218" s="291"/>
      <c r="OWB218" s="290"/>
      <c r="OWD218" s="329"/>
      <c r="OWE218" s="240"/>
      <c r="OWF218" s="540"/>
      <c r="OWG218" s="291"/>
      <c r="OWH218" s="290"/>
      <c r="OWJ218" s="329"/>
      <c r="OWK218" s="240"/>
      <c r="OWL218" s="540"/>
      <c r="OWM218" s="291"/>
      <c r="OWN218" s="290"/>
      <c r="OWP218" s="329"/>
      <c r="OWQ218" s="240"/>
      <c r="OWR218" s="540"/>
      <c r="OWS218" s="291"/>
      <c r="OWT218" s="290"/>
      <c r="OWV218" s="329"/>
      <c r="OWW218" s="240"/>
      <c r="OWX218" s="540"/>
      <c r="OWY218" s="291"/>
      <c r="OWZ218" s="290"/>
      <c r="OXB218" s="329"/>
      <c r="OXC218" s="240"/>
      <c r="OXD218" s="540"/>
      <c r="OXE218" s="291"/>
      <c r="OXF218" s="290"/>
      <c r="OXH218" s="329"/>
      <c r="OXI218" s="240"/>
      <c r="OXJ218" s="540"/>
      <c r="OXK218" s="291"/>
      <c r="OXL218" s="290"/>
      <c r="OXN218" s="329"/>
      <c r="OXO218" s="240"/>
      <c r="OXP218" s="540"/>
      <c r="OXQ218" s="291"/>
      <c r="OXR218" s="290"/>
      <c r="OXT218" s="329"/>
      <c r="OXU218" s="240"/>
      <c r="OXV218" s="540"/>
      <c r="OXW218" s="291"/>
      <c r="OXX218" s="290"/>
      <c r="OXZ218" s="329"/>
      <c r="OYA218" s="240"/>
      <c r="OYB218" s="540"/>
      <c r="OYC218" s="291"/>
      <c r="OYD218" s="290"/>
      <c r="OYF218" s="329"/>
      <c r="OYG218" s="240"/>
      <c r="OYH218" s="540"/>
      <c r="OYI218" s="291"/>
      <c r="OYJ218" s="290"/>
      <c r="OYL218" s="329"/>
      <c r="OYM218" s="240"/>
      <c r="OYN218" s="540"/>
      <c r="OYO218" s="291"/>
      <c r="OYP218" s="290"/>
      <c r="OYR218" s="329"/>
      <c r="OYS218" s="240"/>
      <c r="OYT218" s="540"/>
      <c r="OYU218" s="291"/>
      <c r="OYV218" s="290"/>
      <c r="OYX218" s="329"/>
      <c r="OYY218" s="240"/>
      <c r="OYZ218" s="540"/>
      <c r="OZA218" s="291"/>
      <c r="OZB218" s="290"/>
      <c r="OZD218" s="329"/>
      <c r="OZE218" s="240"/>
      <c r="OZF218" s="540"/>
      <c r="OZG218" s="291"/>
      <c r="OZH218" s="290"/>
      <c r="OZJ218" s="329"/>
      <c r="OZK218" s="240"/>
      <c r="OZL218" s="540"/>
      <c r="OZM218" s="291"/>
      <c r="OZN218" s="290"/>
      <c r="OZP218" s="329"/>
      <c r="OZQ218" s="240"/>
      <c r="OZR218" s="540"/>
      <c r="OZS218" s="291"/>
      <c r="OZT218" s="290"/>
      <c r="OZV218" s="329"/>
      <c r="OZW218" s="240"/>
      <c r="OZX218" s="540"/>
      <c r="OZY218" s="291"/>
      <c r="OZZ218" s="290"/>
      <c r="PAB218" s="329"/>
      <c r="PAC218" s="240"/>
      <c r="PAD218" s="540"/>
      <c r="PAE218" s="291"/>
      <c r="PAF218" s="290"/>
      <c r="PAH218" s="329"/>
      <c r="PAI218" s="240"/>
      <c r="PAJ218" s="540"/>
      <c r="PAK218" s="291"/>
      <c r="PAL218" s="290"/>
      <c r="PAN218" s="329"/>
      <c r="PAO218" s="240"/>
      <c r="PAP218" s="540"/>
      <c r="PAQ218" s="291"/>
      <c r="PAR218" s="290"/>
      <c r="PAT218" s="329"/>
      <c r="PAU218" s="240"/>
      <c r="PAV218" s="540"/>
      <c r="PAW218" s="291"/>
      <c r="PAX218" s="290"/>
      <c r="PAZ218" s="329"/>
      <c r="PBA218" s="240"/>
      <c r="PBB218" s="540"/>
      <c r="PBC218" s="291"/>
      <c r="PBD218" s="290"/>
      <c r="PBF218" s="329"/>
      <c r="PBG218" s="240"/>
      <c r="PBH218" s="540"/>
      <c r="PBI218" s="291"/>
      <c r="PBJ218" s="290"/>
      <c r="PBL218" s="329"/>
      <c r="PBM218" s="240"/>
      <c r="PBN218" s="540"/>
      <c r="PBO218" s="291"/>
      <c r="PBP218" s="290"/>
      <c r="PBR218" s="329"/>
      <c r="PBS218" s="240"/>
      <c r="PBT218" s="540"/>
      <c r="PBU218" s="291"/>
      <c r="PBV218" s="290"/>
      <c r="PBX218" s="329"/>
      <c r="PBY218" s="240"/>
      <c r="PBZ218" s="540"/>
      <c r="PCA218" s="291"/>
      <c r="PCB218" s="290"/>
      <c r="PCD218" s="329"/>
      <c r="PCE218" s="240"/>
      <c r="PCF218" s="540"/>
      <c r="PCG218" s="291"/>
      <c r="PCH218" s="290"/>
      <c r="PCJ218" s="329"/>
      <c r="PCK218" s="240"/>
      <c r="PCL218" s="540"/>
      <c r="PCM218" s="291"/>
      <c r="PCN218" s="290"/>
      <c r="PCP218" s="329"/>
      <c r="PCQ218" s="240"/>
      <c r="PCR218" s="540"/>
      <c r="PCS218" s="291"/>
      <c r="PCT218" s="290"/>
      <c r="PCV218" s="329"/>
      <c r="PCW218" s="240"/>
      <c r="PCX218" s="540"/>
      <c r="PCY218" s="291"/>
      <c r="PCZ218" s="290"/>
      <c r="PDB218" s="329"/>
      <c r="PDC218" s="240"/>
      <c r="PDD218" s="540"/>
      <c r="PDE218" s="291"/>
      <c r="PDF218" s="290"/>
      <c r="PDH218" s="329"/>
      <c r="PDI218" s="240"/>
      <c r="PDJ218" s="540"/>
      <c r="PDK218" s="291"/>
      <c r="PDL218" s="290"/>
      <c r="PDN218" s="329"/>
      <c r="PDO218" s="240"/>
      <c r="PDP218" s="540"/>
      <c r="PDQ218" s="291"/>
      <c r="PDR218" s="290"/>
      <c r="PDT218" s="329"/>
      <c r="PDU218" s="240"/>
      <c r="PDV218" s="540"/>
      <c r="PDW218" s="291"/>
      <c r="PDX218" s="290"/>
      <c r="PDZ218" s="329"/>
      <c r="PEA218" s="240"/>
      <c r="PEB218" s="540"/>
      <c r="PEC218" s="291"/>
      <c r="PED218" s="290"/>
      <c r="PEF218" s="329"/>
      <c r="PEG218" s="240"/>
      <c r="PEH218" s="540"/>
      <c r="PEI218" s="291"/>
      <c r="PEJ218" s="290"/>
      <c r="PEL218" s="329"/>
      <c r="PEM218" s="240"/>
      <c r="PEN218" s="540"/>
      <c r="PEO218" s="291"/>
      <c r="PEP218" s="290"/>
      <c r="PER218" s="329"/>
      <c r="PES218" s="240"/>
      <c r="PET218" s="540"/>
      <c r="PEU218" s="291"/>
      <c r="PEV218" s="290"/>
      <c r="PEX218" s="329"/>
      <c r="PEY218" s="240"/>
      <c r="PEZ218" s="540"/>
      <c r="PFA218" s="291"/>
      <c r="PFB218" s="290"/>
      <c r="PFD218" s="329"/>
      <c r="PFE218" s="240"/>
      <c r="PFF218" s="540"/>
      <c r="PFG218" s="291"/>
      <c r="PFH218" s="290"/>
      <c r="PFJ218" s="329"/>
      <c r="PFK218" s="240"/>
      <c r="PFL218" s="540"/>
      <c r="PFM218" s="291"/>
      <c r="PFN218" s="290"/>
      <c r="PFP218" s="329"/>
      <c r="PFQ218" s="240"/>
      <c r="PFR218" s="540"/>
      <c r="PFS218" s="291"/>
      <c r="PFT218" s="290"/>
      <c r="PFV218" s="329"/>
      <c r="PFW218" s="240"/>
      <c r="PFX218" s="540"/>
      <c r="PFY218" s="291"/>
      <c r="PFZ218" s="290"/>
      <c r="PGB218" s="329"/>
      <c r="PGC218" s="240"/>
      <c r="PGD218" s="540"/>
      <c r="PGE218" s="291"/>
      <c r="PGF218" s="290"/>
      <c r="PGH218" s="329"/>
      <c r="PGI218" s="240"/>
      <c r="PGJ218" s="540"/>
      <c r="PGK218" s="291"/>
      <c r="PGL218" s="290"/>
      <c r="PGN218" s="329"/>
      <c r="PGO218" s="240"/>
      <c r="PGP218" s="540"/>
      <c r="PGQ218" s="291"/>
      <c r="PGR218" s="290"/>
      <c r="PGT218" s="329"/>
      <c r="PGU218" s="240"/>
      <c r="PGV218" s="540"/>
      <c r="PGW218" s="291"/>
      <c r="PGX218" s="290"/>
      <c r="PGZ218" s="329"/>
      <c r="PHA218" s="240"/>
      <c r="PHB218" s="540"/>
      <c r="PHC218" s="291"/>
      <c r="PHD218" s="290"/>
      <c r="PHF218" s="329"/>
      <c r="PHG218" s="240"/>
      <c r="PHH218" s="540"/>
      <c r="PHI218" s="291"/>
      <c r="PHJ218" s="290"/>
      <c r="PHL218" s="329"/>
      <c r="PHM218" s="240"/>
      <c r="PHN218" s="540"/>
      <c r="PHO218" s="291"/>
      <c r="PHP218" s="290"/>
      <c r="PHR218" s="329"/>
      <c r="PHS218" s="240"/>
      <c r="PHT218" s="540"/>
      <c r="PHU218" s="291"/>
      <c r="PHV218" s="290"/>
      <c r="PHX218" s="329"/>
      <c r="PHY218" s="240"/>
      <c r="PHZ218" s="540"/>
      <c r="PIA218" s="291"/>
      <c r="PIB218" s="290"/>
      <c r="PID218" s="329"/>
      <c r="PIE218" s="240"/>
      <c r="PIF218" s="540"/>
      <c r="PIG218" s="291"/>
      <c r="PIH218" s="290"/>
      <c r="PIJ218" s="329"/>
      <c r="PIK218" s="240"/>
      <c r="PIL218" s="540"/>
      <c r="PIM218" s="291"/>
      <c r="PIN218" s="290"/>
      <c r="PIP218" s="329"/>
      <c r="PIQ218" s="240"/>
      <c r="PIR218" s="540"/>
      <c r="PIS218" s="291"/>
      <c r="PIT218" s="290"/>
      <c r="PIV218" s="329"/>
      <c r="PIW218" s="240"/>
      <c r="PIX218" s="540"/>
      <c r="PIY218" s="291"/>
      <c r="PIZ218" s="290"/>
      <c r="PJB218" s="329"/>
      <c r="PJC218" s="240"/>
      <c r="PJD218" s="540"/>
      <c r="PJE218" s="291"/>
      <c r="PJF218" s="290"/>
      <c r="PJH218" s="329"/>
      <c r="PJI218" s="240"/>
      <c r="PJJ218" s="540"/>
      <c r="PJK218" s="291"/>
      <c r="PJL218" s="290"/>
      <c r="PJN218" s="329"/>
      <c r="PJO218" s="240"/>
      <c r="PJP218" s="540"/>
      <c r="PJQ218" s="291"/>
      <c r="PJR218" s="290"/>
      <c r="PJT218" s="329"/>
      <c r="PJU218" s="240"/>
      <c r="PJV218" s="540"/>
      <c r="PJW218" s="291"/>
      <c r="PJX218" s="290"/>
      <c r="PJZ218" s="329"/>
      <c r="PKA218" s="240"/>
      <c r="PKB218" s="540"/>
      <c r="PKC218" s="291"/>
      <c r="PKD218" s="290"/>
      <c r="PKF218" s="329"/>
      <c r="PKG218" s="240"/>
      <c r="PKH218" s="540"/>
      <c r="PKI218" s="291"/>
      <c r="PKJ218" s="290"/>
      <c r="PKL218" s="329"/>
      <c r="PKM218" s="240"/>
      <c r="PKN218" s="540"/>
      <c r="PKO218" s="291"/>
      <c r="PKP218" s="290"/>
      <c r="PKR218" s="329"/>
      <c r="PKS218" s="240"/>
      <c r="PKT218" s="540"/>
      <c r="PKU218" s="291"/>
      <c r="PKV218" s="290"/>
      <c r="PKX218" s="329"/>
      <c r="PKY218" s="240"/>
      <c r="PKZ218" s="540"/>
      <c r="PLA218" s="291"/>
      <c r="PLB218" s="290"/>
      <c r="PLD218" s="329"/>
      <c r="PLE218" s="240"/>
      <c r="PLF218" s="540"/>
      <c r="PLG218" s="291"/>
      <c r="PLH218" s="290"/>
      <c r="PLJ218" s="329"/>
      <c r="PLK218" s="240"/>
      <c r="PLL218" s="540"/>
      <c r="PLM218" s="291"/>
      <c r="PLN218" s="290"/>
      <c r="PLP218" s="329"/>
      <c r="PLQ218" s="240"/>
      <c r="PLR218" s="540"/>
      <c r="PLS218" s="291"/>
      <c r="PLT218" s="290"/>
      <c r="PLV218" s="329"/>
      <c r="PLW218" s="240"/>
      <c r="PLX218" s="540"/>
      <c r="PLY218" s="291"/>
      <c r="PLZ218" s="290"/>
      <c r="PMB218" s="329"/>
      <c r="PMC218" s="240"/>
      <c r="PMD218" s="540"/>
      <c r="PME218" s="291"/>
      <c r="PMF218" s="290"/>
      <c r="PMH218" s="329"/>
      <c r="PMI218" s="240"/>
      <c r="PMJ218" s="540"/>
      <c r="PMK218" s="291"/>
      <c r="PML218" s="290"/>
      <c r="PMN218" s="329"/>
      <c r="PMO218" s="240"/>
      <c r="PMP218" s="540"/>
      <c r="PMQ218" s="291"/>
      <c r="PMR218" s="290"/>
      <c r="PMT218" s="329"/>
      <c r="PMU218" s="240"/>
      <c r="PMV218" s="540"/>
      <c r="PMW218" s="291"/>
      <c r="PMX218" s="290"/>
      <c r="PMZ218" s="329"/>
      <c r="PNA218" s="240"/>
      <c r="PNB218" s="540"/>
      <c r="PNC218" s="291"/>
      <c r="PND218" s="290"/>
      <c r="PNF218" s="329"/>
      <c r="PNG218" s="240"/>
      <c r="PNH218" s="540"/>
      <c r="PNI218" s="291"/>
      <c r="PNJ218" s="290"/>
      <c r="PNL218" s="329"/>
      <c r="PNM218" s="240"/>
      <c r="PNN218" s="540"/>
      <c r="PNO218" s="291"/>
      <c r="PNP218" s="290"/>
      <c r="PNR218" s="329"/>
      <c r="PNS218" s="240"/>
      <c r="PNT218" s="540"/>
      <c r="PNU218" s="291"/>
      <c r="PNV218" s="290"/>
      <c r="PNX218" s="329"/>
      <c r="PNY218" s="240"/>
      <c r="PNZ218" s="540"/>
      <c r="POA218" s="291"/>
      <c r="POB218" s="290"/>
      <c r="POD218" s="329"/>
      <c r="POE218" s="240"/>
      <c r="POF218" s="540"/>
      <c r="POG218" s="291"/>
      <c r="POH218" s="290"/>
      <c r="POJ218" s="329"/>
      <c r="POK218" s="240"/>
      <c r="POL218" s="540"/>
      <c r="POM218" s="291"/>
      <c r="PON218" s="290"/>
      <c r="POP218" s="329"/>
      <c r="POQ218" s="240"/>
      <c r="POR218" s="540"/>
      <c r="POS218" s="291"/>
      <c r="POT218" s="290"/>
      <c r="POV218" s="329"/>
      <c r="POW218" s="240"/>
      <c r="POX218" s="540"/>
      <c r="POY218" s="291"/>
      <c r="POZ218" s="290"/>
      <c r="PPB218" s="329"/>
      <c r="PPC218" s="240"/>
      <c r="PPD218" s="540"/>
      <c r="PPE218" s="291"/>
      <c r="PPF218" s="290"/>
      <c r="PPH218" s="329"/>
      <c r="PPI218" s="240"/>
      <c r="PPJ218" s="540"/>
      <c r="PPK218" s="291"/>
      <c r="PPL218" s="290"/>
      <c r="PPN218" s="329"/>
      <c r="PPO218" s="240"/>
      <c r="PPP218" s="540"/>
      <c r="PPQ218" s="291"/>
      <c r="PPR218" s="290"/>
      <c r="PPT218" s="329"/>
      <c r="PPU218" s="240"/>
      <c r="PPV218" s="540"/>
      <c r="PPW218" s="291"/>
      <c r="PPX218" s="290"/>
      <c r="PPZ218" s="329"/>
      <c r="PQA218" s="240"/>
      <c r="PQB218" s="540"/>
      <c r="PQC218" s="291"/>
      <c r="PQD218" s="290"/>
      <c r="PQF218" s="329"/>
      <c r="PQG218" s="240"/>
      <c r="PQH218" s="540"/>
      <c r="PQI218" s="291"/>
      <c r="PQJ218" s="290"/>
      <c r="PQL218" s="329"/>
      <c r="PQM218" s="240"/>
      <c r="PQN218" s="540"/>
      <c r="PQO218" s="291"/>
      <c r="PQP218" s="290"/>
      <c r="PQR218" s="329"/>
      <c r="PQS218" s="240"/>
      <c r="PQT218" s="540"/>
      <c r="PQU218" s="291"/>
      <c r="PQV218" s="290"/>
      <c r="PQX218" s="329"/>
      <c r="PQY218" s="240"/>
      <c r="PQZ218" s="540"/>
      <c r="PRA218" s="291"/>
      <c r="PRB218" s="290"/>
      <c r="PRD218" s="329"/>
      <c r="PRE218" s="240"/>
      <c r="PRF218" s="540"/>
      <c r="PRG218" s="291"/>
      <c r="PRH218" s="290"/>
      <c r="PRJ218" s="329"/>
      <c r="PRK218" s="240"/>
      <c r="PRL218" s="540"/>
      <c r="PRM218" s="291"/>
      <c r="PRN218" s="290"/>
      <c r="PRP218" s="329"/>
      <c r="PRQ218" s="240"/>
      <c r="PRR218" s="540"/>
      <c r="PRS218" s="291"/>
      <c r="PRT218" s="290"/>
      <c r="PRV218" s="329"/>
      <c r="PRW218" s="240"/>
      <c r="PRX218" s="540"/>
      <c r="PRY218" s="291"/>
      <c r="PRZ218" s="290"/>
      <c r="PSB218" s="329"/>
      <c r="PSC218" s="240"/>
      <c r="PSD218" s="540"/>
      <c r="PSE218" s="291"/>
      <c r="PSF218" s="290"/>
      <c r="PSH218" s="329"/>
      <c r="PSI218" s="240"/>
      <c r="PSJ218" s="540"/>
      <c r="PSK218" s="291"/>
      <c r="PSL218" s="290"/>
      <c r="PSN218" s="329"/>
      <c r="PSO218" s="240"/>
      <c r="PSP218" s="540"/>
      <c r="PSQ218" s="291"/>
      <c r="PSR218" s="290"/>
      <c r="PST218" s="329"/>
      <c r="PSU218" s="240"/>
      <c r="PSV218" s="540"/>
      <c r="PSW218" s="291"/>
      <c r="PSX218" s="290"/>
      <c r="PSZ218" s="329"/>
      <c r="PTA218" s="240"/>
      <c r="PTB218" s="540"/>
      <c r="PTC218" s="291"/>
      <c r="PTD218" s="290"/>
      <c r="PTF218" s="329"/>
      <c r="PTG218" s="240"/>
      <c r="PTH218" s="540"/>
      <c r="PTI218" s="291"/>
      <c r="PTJ218" s="290"/>
      <c r="PTL218" s="329"/>
      <c r="PTM218" s="240"/>
      <c r="PTN218" s="540"/>
      <c r="PTO218" s="291"/>
      <c r="PTP218" s="290"/>
      <c r="PTR218" s="329"/>
      <c r="PTS218" s="240"/>
      <c r="PTT218" s="540"/>
      <c r="PTU218" s="291"/>
      <c r="PTV218" s="290"/>
      <c r="PTX218" s="329"/>
      <c r="PTY218" s="240"/>
      <c r="PTZ218" s="540"/>
      <c r="PUA218" s="291"/>
      <c r="PUB218" s="290"/>
      <c r="PUD218" s="329"/>
      <c r="PUE218" s="240"/>
      <c r="PUF218" s="540"/>
      <c r="PUG218" s="291"/>
      <c r="PUH218" s="290"/>
      <c r="PUJ218" s="329"/>
      <c r="PUK218" s="240"/>
      <c r="PUL218" s="540"/>
      <c r="PUM218" s="291"/>
      <c r="PUN218" s="290"/>
      <c r="PUP218" s="329"/>
      <c r="PUQ218" s="240"/>
      <c r="PUR218" s="540"/>
      <c r="PUS218" s="291"/>
      <c r="PUT218" s="290"/>
      <c r="PUV218" s="329"/>
      <c r="PUW218" s="240"/>
      <c r="PUX218" s="540"/>
      <c r="PUY218" s="291"/>
      <c r="PUZ218" s="290"/>
      <c r="PVB218" s="329"/>
      <c r="PVC218" s="240"/>
      <c r="PVD218" s="540"/>
      <c r="PVE218" s="291"/>
      <c r="PVF218" s="290"/>
      <c r="PVH218" s="329"/>
      <c r="PVI218" s="240"/>
      <c r="PVJ218" s="540"/>
      <c r="PVK218" s="291"/>
      <c r="PVL218" s="290"/>
      <c r="PVN218" s="329"/>
      <c r="PVO218" s="240"/>
      <c r="PVP218" s="540"/>
      <c r="PVQ218" s="291"/>
      <c r="PVR218" s="290"/>
      <c r="PVT218" s="329"/>
      <c r="PVU218" s="240"/>
      <c r="PVV218" s="540"/>
      <c r="PVW218" s="291"/>
      <c r="PVX218" s="290"/>
      <c r="PVZ218" s="329"/>
      <c r="PWA218" s="240"/>
      <c r="PWB218" s="540"/>
      <c r="PWC218" s="291"/>
      <c r="PWD218" s="290"/>
      <c r="PWF218" s="329"/>
      <c r="PWG218" s="240"/>
      <c r="PWH218" s="540"/>
      <c r="PWI218" s="291"/>
      <c r="PWJ218" s="290"/>
      <c r="PWL218" s="329"/>
      <c r="PWM218" s="240"/>
      <c r="PWN218" s="540"/>
      <c r="PWO218" s="291"/>
      <c r="PWP218" s="290"/>
      <c r="PWR218" s="329"/>
      <c r="PWS218" s="240"/>
      <c r="PWT218" s="540"/>
      <c r="PWU218" s="291"/>
      <c r="PWV218" s="290"/>
      <c r="PWX218" s="329"/>
      <c r="PWY218" s="240"/>
      <c r="PWZ218" s="540"/>
      <c r="PXA218" s="291"/>
      <c r="PXB218" s="290"/>
      <c r="PXD218" s="329"/>
      <c r="PXE218" s="240"/>
      <c r="PXF218" s="540"/>
      <c r="PXG218" s="291"/>
      <c r="PXH218" s="290"/>
      <c r="PXJ218" s="329"/>
      <c r="PXK218" s="240"/>
      <c r="PXL218" s="540"/>
      <c r="PXM218" s="291"/>
      <c r="PXN218" s="290"/>
      <c r="PXP218" s="329"/>
      <c r="PXQ218" s="240"/>
      <c r="PXR218" s="540"/>
      <c r="PXS218" s="291"/>
      <c r="PXT218" s="290"/>
      <c r="PXV218" s="329"/>
      <c r="PXW218" s="240"/>
      <c r="PXX218" s="540"/>
      <c r="PXY218" s="291"/>
      <c r="PXZ218" s="290"/>
      <c r="PYB218" s="329"/>
      <c r="PYC218" s="240"/>
      <c r="PYD218" s="540"/>
      <c r="PYE218" s="291"/>
      <c r="PYF218" s="290"/>
      <c r="PYH218" s="329"/>
      <c r="PYI218" s="240"/>
      <c r="PYJ218" s="540"/>
      <c r="PYK218" s="291"/>
      <c r="PYL218" s="290"/>
      <c r="PYN218" s="329"/>
      <c r="PYO218" s="240"/>
      <c r="PYP218" s="540"/>
      <c r="PYQ218" s="291"/>
      <c r="PYR218" s="290"/>
      <c r="PYT218" s="329"/>
      <c r="PYU218" s="240"/>
      <c r="PYV218" s="540"/>
      <c r="PYW218" s="291"/>
      <c r="PYX218" s="290"/>
      <c r="PYZ218" s="329"/>
      <c r="PZA218" s="240"/>
      <c r="PZB218" s="540"/>
      <c r="PZC218" s="291"/>
      <c r="PZD218" s="290"/>
      <c r="PZF218" s="329"/>
      <c r="PZG218" s="240"/>
      <c r="PZH218" s="540"/>
      <c r="PZI218" s="291"/>
      <c r="PZJ218" s="290"/>
      <c r="PZL218" s="329"/>
      <c r="PZM218" s="240"/>
      <c r="PZN218" s="540"/>
      <c r="PZO218" s="291"/>
      <c r="PZP218" s="290"/>
      <c r="PZR218" s="329"/>
      <c r="PZS218" s="240"/>
      <c r="PZT218" s="540"/>
      <c r="PZU218" s="291"/>
      <c r="PZV218" s="290"/>
      <c r="PZX218" s="329"/>
      <c r="PZY218" s="240"/>
      <c r="PZZ218" s="540"/>
      <c r="QAA218" s="291"/>
      <c r="QAB218" s="290"/>
      <c r="QAD218" s="329"/>
      <c r="QAE218" s="240"/>
      <c r="QAF218" s="540"/>
      <c r="QAG218" s="291"/>
      <c r="QAH218" s="290"/>
      <c r="QAJ218" s="329"/>
      <c r="QAK218" s="240"/>
      <c r="QAL218" s="540"/>
      <c r="QAM218" s="291"/>
      <c r="QAN218" s="290"/>
      <c r="QAP218" s="329"/>
      <c r="QAQ218" s="240"/>
      <c r="QAR218" s="540"/>
      <c r="QAS218" s="291"/>
      <c r="QAT218" s="290"/>
      <c r="QAV218" s="329"/>
      <c r="QAW218" s="240"/>
      <c r="QAX218" s="540"/>
      <c r="QAY218" s="291"/>
      <c r="QAZ218" s="290"/>
      <c r="QBB218" s="329"/>
      <c r="QBC218" s="240"/>
      <c r="QBD218" s="540"/>
      <c r="QBE218" s="291"/>
      <c r="QBF218" s="290"/>
      <c r="QBH218" s="329"/>
      <c r="QBI218" s="240"/>
      <c r="QBJ218" s="540"/>
      <c r="QBK218" s="291"/>
      <c r="QBL218" s="290"/>
      <c r="QBN218" s="329"/>
      <c r="QBO218" s="240"/>
      <c r="QBP218" s="540"/>
      <c r="QBQ218" s="291"/>
      <c r="QBR218" s="290"/>
      <c r="QBT218" s="329"/>
      <c r="QBU218" s="240"/>
      <c r="QBV218" s="540"/>
      <c r="QBW218" s="291"/>
      <c r="QBX218" s="290"/>
      <c r="QBZ218" s="329"/>
      <c r="QCA218" s="240"/>
      <c r="QCB218" s="540"/>
      <c r="QCC218" s="291"/>
      <c r="QCD218" s="290"/>
      <c r="QCF218" s="329"/>
      <c r="QCG218" s="240"/>
      <c r="QCH218" s="540"/>
      <c r="QCI218" s="291"/>
      <c r="QCJ218" s="290"/>
      <c r="QCL218" s="329"/>
      <c r="QCM218" s="240"/>
      <c r="QCN218" s="540"/>
      <c r="QCO218" s="291"/>
      <c r="QCP218" s="290"/>
      <c r="QCR218" s="329"/>
      <c r="QCS218" s="240"/>
      <c r="QCT218" s="540"/>
      <c r="QCU218" s="291"/>
      <c r="QCV218" s="290"/>
      <c r="QCX218" s="329"/>
      <c r="QCY218" s="240"/>
      <c r="QCZ218" s="540"/>
      <c r="QDA218" s="291"/>
      <c r="QDB218" s="290"/>
      <c r="QDD218" s="329"/>
      <c r="QDE218" s="240"/>
      <c r="QDF218" s="540"/>
      <c r="QDG218" s="291"/>
      <c r="QDH218" s="290"/>
      <c r="QDJ218" s="329"/>
      <c r="QDK218" s="240"/>
      <c r="QDL218" s="540"/>
      <c r="QDM218" s="291"/>
      <c r="QDN218" s="290"/>
      <c r="QDP218" s="329"/>
      <c r="QDQ218" s="240"/>
      <c r="QDR218" s="540"/>
      <c r="QDS218" s="291"/>
      <c r="QDT218" s="290"/>
      <c r="QDV218" s="329"/>
      <c r="QDW218" s="240"/>
      <c r="QDX218" s="540"/>
      <c r="QDY218" s="291"/>
      <c r="QDZ218" s="290"/>
      <c r="QEB218" s="329"/>
      <c r="QEC218" s="240"/>
      <c r="QED218" s="540"/>
      <c r="QEE218" s="291"/>
      <c r="QEF218" s="290"/>
      <c r="QEH218" s="329"/>
      <c r="QEI218" s="240"/>
      <c r="QEJ218" s="540"/>
      <c r="QEK218" s="291"/>
      <c r="QEL218" s="290"/>
      <c r="QEN218" s="329"/>
      <c r="QEO218" s="240"/>
      <c r="QEP218" s="540"/>
      <c r="QEQ218" s="291"/>
      <c r="QER218" s="290"/>
      <c r="QET218" s="329"/>
      <c r="QEU218" s="240"/>
      <c r="QEV218" s="540"/>
      <c r="QEW218" s="291"/>
      <c r="QEX218" s="290"/>
      <c r="QEZ218" s="329"/>
      <c r="QFA218" s="240"/>
      <c r="QFB218" s="540"/>
      <c r="QFC218" s="291"/>
      <c r="QFD218" s="290"/>
      <c r="QFF218" s="329"/>
      <c r="QFG218" s="240"/>
      <c r="QFH218" s="540"/>
      <c r="QFI218" s="291"/>
      <c r="QFJ218" s="290"/>
      <c r="QFL218" s="329"/>
      <c r="QFM218" s="240"/>
      <c r="QFN218" s="540"/>
      <c r="QFO218" s="291"/>
      <c r="QFP218" s="290"/>
      <c r="QFR218" s="329"/>
      <c r="QFS218" s="240"/>
      <c r="QFT218" s="540"/>
      <c r="QFU218" s="291"/>
      <c r="QFV218" s="290"/>
      <c r="QFX218" s="329"/>
      <c r="QFY218" s="240"/>
      <c r="QFZ218" s="540"/>
      <c r="QGA218" s="291"/>
      <c r="QGB218" s="290"/>
      <c r="QGD218" s="329"/>
      <c r="QGE218" s="240"/>
      <c r="QGF218" s="540"/>
      <c r="QGG218" s="291"/>
      <c r="QGH218" s="290"/>
      <c r="QGJ218" s="329"/>
      <c r="QGK218" s="240"/>
      <c r="QGL218" s="540"/>
      <c r="QGM218" s="291"/>
      <c r="QGN218" s="290"/>
      <c r="QGP218" s="329"/>
      <c r="QGQ218" s="240"/>
      <c r="QGR218" s="540"/>
      <c r="QGS218" s="291"/>
      <c r="QGT218" s="290"/>
      <c r="QGV218" s="329"/>
      <c r="QGW218" s="240"/>
      <c r="QGX218" s="540"/>
      <c r="QGY218" s="291"/>
      <c r="QGZ218" s="290"/>
      <c r="QHB218" s="329"/>
      <c r="QHC218" s="240"/>
      <c r="QHD218" s="540"/>
      <c r="QHE218" s="291"/>
      <c r="QHF218" s="290"/>
      <c r="QHH218" s="329"/>
      <c r="QHI218" s="240"/>
      <c r="QHJ218" s="540"/>
      <c r="QHK218" s="291"/>
      <c r="QHL218" s="290"/>
      <c r="QHN218" s="329"/>
      <c r="QHO218" s="240"/>
      <c r="QHP218" s="540"/>
      <c r="QHQ218" s="291"/>
      <c r="QHR218" s="290"/>
      <c r="QHT218" s="329"/>
      <c r="QHU218" s="240"/>
      <c r="QHV218" s="540"/>
      <c r="QHW218" s="291"/>
      <c r="QHX218" s="290"/>
      <c r="QHZ218" s="329"/>
      <c r="QIA218" s="240"/>
      <c r="QIB218" s="540"/>
      <c r="QIC218" s="291"/>
      <c r="QID218" s="290"/>
      <c r="QIF218" s="329"/>
      <c r="QIG218" s="240"/>
      <c r="QIH218" s="540"/>
      <c r="QII218" s="291"/>
      <c r="QIJ218" s="290"/>
      <c r="QIL218" s="329"/>
      <c r="QIM218" s="240"/>
      <c r="QIN218" s="540"/>
      <c r="QIO218" s="291"/>
      <c r="QIP218" s="290"/>
      <c r="QIR218" s="329"/>
      <c r="QIS218" s="240"/>
      <c r="QIT218" s="540"/>
      <c r="QIU218" s="291"/>
      <c r="QIV218" s="290"/>
      <c r="QIX218" s="329"/>
      <c r="QIY218" s="240"/>
      <c r="QIZ218" s="540"/>
      <c r="QJA218" s="291"/>
      <c r="QJB218" s="290"/>
      <c r="QJD218" s="329"/>
      <c r="QJE218" s="240"/>
      <c r="QJF218" s="540"/>
      <c r="QJG218" s="291"/>
      <c r="QJH218" s="290"/>
      <c r="QJJ218" s="329"/>
      <c r="QJK218" s="240"/>
      <c r="QJL218" s="540"/>
      <c r="QJM218" s="291"/>
      <c r="QJN218" s="290"/>
      <c r="QJP218" s="329"/>
      <c r="QJQ218" s="240"/>
      <c r="QJR218" s="540"/>
      <c r="QJS218" s="291"/>
      <c r="QJT218" s="290"/>
      <c r="QJV218" s="329"/>
      <c r="QJW218" s="240"/>
      <c r="QJX218" s="540"/>
      <c r="QJY218" s="291"/>
      <c r="QJZ218" s="290"/>
      <c r="QKB218" s="329"/>
      <c r="QKC218" s="240"/>
      <c r="QKD218" s="540"/>
      <c r="QKE218" s="291"/>
      <c r="QKF218" s="290"/>
      <c r="QKH218" s="329"/>
      <c r="QKI218" s="240"/>
      <c r="QKJ218" s="540"/>
      <c r="QKK218" s="291"/>
      <c r="QKL218" s="290"/>
      <c r="QKN218" s="329"/>
      <c r="QKO218" s="240"/>
      <c r="QKP218" s="540"/>
      <c r="QKQ218" s="291"/>
      <c r="QKR218" s="290"/>
      <c r="QKT218" s="329"/>
      <c r="QKU218" s="240"/>
      <c r="QKV218" s="540"/>
      <c r="QKW218" s="291"/>
      <c r="QKX218" s="290"/>
      <c r="QKZ218" s="329"/>
      <c r="QLA218" s="240"/>
      <c r="QLB218" s="540"/>
      <c r="QLC218" s="291"/>
      <c r="QLD218" s="290"/>
      <c r="QLF218" s="329"/>
      <c r="QLG218" s="240"/>
      <c r="QLH218" s="540"/>
      <c r="QLI218" s="291"/>
      <c r="QLJ218" s="290"/>
      <c r="QLL218" s="329"/>
      <c r="QLM218" s="240"/>
      <c r="QLN218" s="540"/>
      <c r="QLO218" s="291"/>
      <c r="QLP218" s="290"/>
      <c r="QLR218" s="329"/>
      <c r="QLS218" s="240"/>
      <c r="QLT218" s="540"/>
      <c r="QLU218" s="291"/>
      <c r="QLV218" s="290"/>
      <c r="QLX218" s="329"/>
      <c r="QLY218" s="240"/>
      <c r="QLZ218" s="540"/>
      <c r="QMA218" s="291"/>
      <c r="QMB218" s="290"/>
      <c r="QMD218" s="329"/>
      <c r="QME218" s="240"/>
      <c r="QMF218" s="540"/>
      <c r="QMG218" s="291"/>
      <c r="QMH218" s="290"/>
      <c r="QMJ218" s="329"/>
      <c r="QMK218" s="240"/>
      <c r="QML218" s="540"/>
      <c r="QMM218" s="291"/>
      <c r="QMN218" s="290"/>
      <c r="QMP218" s="329"/>
      <c r="QMQ218" s="240"/>
      <c r="QMR218" s="540"/>
      <c r="QMS218" s="291"/>
      <c r="QMT218" s="290"/>
      <c r="QMV218" s="329"/>
      <c r="QMW218" s="240"/>
      <c r="QMX218" s="540"/>
      <c r="QMY218" s="291"/>
      <c r="QMZ218" s="290"/>
      <c r="QNB218" s="329"/>
      <c r="QNC218" s="240"/>
      <c r="QND218" s="540"/>
      <c r="QNE218" s="291"/>
      <c r="QNF218" s="290"/>
      <c r="QNH218" s="329"/>
      <c r="QNI218" s="240"/>
      <c r="QNJ218" s="540"/>
      <c r="QNK218" s="291"/>
      <c r="QNL218" s="290"/>
      <c r="QNN218" s="329"/>
      <c r="QNO218" s="240"/>
      <c r="QNP218" s="540"/>
      <c r="QNQ218" s="291"/>
      <c r="QNR218" s="290"/>
      <c r="QNT218" s="329"/>
      <c r="QNU218" s="240"/>
      <c r="QNV218" s="540"/>
      <c r="QNW218" s="291"/>
      <c r="QNX218" s="290"/>
      <c r="QNZ218" s="329"/>
      <c r="QOA218" s="240"/>
      <c r="QOB218" s="540"/>
      <c r="QOC218" s="291"/>
      <c r="QOD218" s="290"/>
      <c r="QOF218" s="329"/>
      <c r="QOG218" s="240"/>
      <c r="QOH218" s="540"/>
      <c r="QOI218" s="291"/>
      <c r="QOJ218" s="290"/>
      <c r="QOL218" s="329"/>
      <c r="QOM218" s="240"/>
      <c r="QON218" s="540"/>
      <c r="QOO218" s="291"/>
      <c r="QOP218" s="290"/>
      <c r="QOR218" s="329"/>
      <c r="QOS218" s="240"/>
      <c r="QOT218" s="540"/>
      <c r="QOU218" s="291"/>
      <c r="QOV218" s="290"/>
      <c r="QOX218" s="329"/>
      <c r="QOY218" s="240"/>
      <c r="QOZ218" s="540"/>
      <c r="QPA218" s="291"/>
      <c r="QPB218" s="290"/>
      <c r="QPD218" s="329"/>
      <c r="QPE218" s="240"/>
      <c r="QPF218" s="540"/>
      <c r="QPG218" s="291"/>
      <c r="QPH218" s="290"/>
      <c r="QPJ218" s="329"/>
      <c r="QPK218" s="240"/>
      <c r="QPL218" s="540"/>
      <c r="QPM218" s="291"/>
      <c r="QPN218" s="290"/>
      <c r="QPP218" s="329"/>
      <c r="QPQ218" s="240"/>
      <c r="QPR218" s="540"/>
      <c r="QPS218" s="291"/>
      <c r="QPT218" s="290"/>
      <c r="QPV218" s="329"/>
      <c r="QPW218" s="240"/>
      <c r="QPX218" s="540"/>
      <c r="QPY218" s="291"/>
      <c r="QPZ218" s="290"/>
      <c r="QQB218" s="329"/>
      <c r="QQC218" s="240"/>
      <c r="QQD218" s="540"/>
      <c r="QQE218" s="291"/>
      <c r="QQF218" s="290"/>
      <c r="QQH218" s="329"/>
      <c r="QQI218" s="240"/>
      <c r="QQJ218" s="540"/>
      <c r="QQK218" s="291"/>
      <c r="QQL218" s="290"/>
      <c r="QQN218" s="329"/>
      <c r="QQO218" s="240"/>
      <c r="QQP218" s="540"/>
      <c r="QQQ218" s="291"/>
      <c r="QQR218" s="290"/>
      <c r="QQT218" s="329"/>
      <c r="QQU218" s="240"/>
      <c r="QQV218" s="540"/>
      <c r="QQW218" s="291"/>
      <c r="QQX218" s="290"/>
      <c r="QQZ218" s="329"/>
      <c r="QRA218" s="240"/>
      <c r="QRB218" s="540"/>
      <c r="QRC218" s="291"/>
      <c r="QRD218" s="290"/>
      <c r="QRF218" s="329"/>
      <c r="QRG218" s="240"/>
      <c r="QRH218" s="540"/>
      <c r="QRI218" s="291"/>
      <c r="QRJ218" s="290"/>
      <c r="QRL218" s="329"/>
      <c r="QRM218" s="240"/>
      <c r="QRN218" s="540"/>
      <c r="QRO218" s="291"/>
      <c r="QRP218" s="290"/>
      <c r="QRR218" s="329"/>
      <c r="QRS218" s="240"/>
      <c r="QRT218" s="540"/>
      <c r="QRU218" s="291"/>
      <c r="QRV218" s="290"/>
      <c r="QRX218" s="329"/>
      <c r="QRY218" s="240"/>
      <c r="QRZ218" s="540"/>
      <c r="QSA218" s="291"/>
      <c r="QSB218" s="290"/>
      <c r="QSD218" s="329"/>
      <c r="QSE218" s="240"/>
      <c r="QSF218" s="540"/>
      <c r="QSG218" s="291"/>
      <c r="QSH218" s="290"/>
      <c r="QSJ218" s="329"/>
      <c r="QSK218" s="240"/>
      <c r="QSL218" s="540"/>
      <c r="QSM218" s="291"/>
      <c r="QSN218" s="290"/>
      <c r="QSP218" s="329"/>
      <c r="QSQ218" s="240"/>
      <c r="QSR218" s="540"/>
      <c r="QSS218" s="291"/>
      <c r="QST218" s="290"/>
      <c r="QSV218" s="329"/>
      <c r="QSW218" s="240"/>
      <c r="QSX218" s="540"/>
      <c r="QSY218" s="291"/>
      <c r="QSZ218" s="290"/>
      <c r="QTB218" s="329"/>
      <c r="QTC218" s="240"/>
      <c r="QTD218" s="540"/>
      <c r="QTE218" s="291"/>
      <c r="QTF218" s="290"/>
      <c r="QTH218" s="329"/>
      <c r="QTI218" s="240"/>
      <c r="QTJ218" s="540"/>
      <c r="QTK218" s="291"/>
      <c r="QTL218" s="290"/>
      <c r="QTN218" s="329"/>
      <c r="QTO218" s="240"/>
      <c r="QTP218" s="540"/>
      <c r="QTQ218" s="291"/>
      <c r="QTR218" s="290"/>
      <c r="QTT218" s="329"/>
      <c r="QTU218" s="240"/>
      <c r="QTV218" s="540"/>
      <c r="QTW218" s="291"/>
      <c r="QTX218" s="290"/>
      <c r="QTZ218" s="329"/>
      <c r="QUA218" s="240"/>
      <c r="QUB218" s="540"/>
      <c r="QUC218" s="291"/>
      <c r="QUD218" s="290"/>
      <c r="QUF218" s="329"/>
      <c r="QUG218" s="240"/>
      <c r="QUH218" s="540"/>
      <c r="QUI218" s="291"/>
      <c r="QUJ218" s="290"/>
      <c r="QUL218" s="329"/>
      <c r="QUM218" s="240"/>
      <c r="QUN218" s="540"/>
      <c r="QUO218" s="291"/>
      <c r="QUP218" s="290"/>
      <c r="QUR218" s="329"/>
      <c r="QUS218" s="240"/>
      <c r="QUT218" s="540"/>
      <c r="QUU218" s="291"/>
      <c r="QUV218" s="290"/>
      <c r="QUX218" s="329"/>
      <c r="QUY218" s="240"/>
      <c r="QUZ218" s="540"/>
      <c r="QVA218" s="291"/>
      <c r="QVB218" s="290"/>
      <c r="QVD218" s="329"/>
      <c r="QVE218" s="240"/>
      <c r="QVF218" s="540"/>
      <c r="QVG218" s="291"/>
      <c r="QVH218" s="290"/>
      <c r="QVJ218" s="329"/>
      <c r="QVK218" s="240"/>
      <c r="QVL218" s="540"/>
      <c r="QVM218" s="291"/>
      <c r="QVN218" s="290"/>
      <c r="QVP218" s="329"/>
      <c r="QVQ218" s="240"/>
      <c r="QVR218" s="540"/>
      <c r="QVS218" s="291"/>
      <c r="QVT218" s="290"/>
      <c r="QVV218" s="329"/>
      <c r="QVW218" s="240"/>
      <c r="QVX218" s="540"/>
      <c r="QVY218" s="291"/>
      <c r="QVZ218" s="290"/>
      <c r="QWB218" s="329"/>
      <c r="QWC218" s="240"/>
      <c r="QWD218" s="540"/>
      <c r="QWE218" s="291"/>
      <c r="QWF218" s="290"/>
      <c r="QWH218" s="329"/>
      <c r="QWI218" s="240"/>
      <c r="QWJ218" s="540"/>
      <c r="QWK218" s="291"/>
      <c r="QWL218" s="290"/>
      <c r="QWN218" s="329"/>
      <c r="QWO218" s="240"/>
      <c r="QWP218" s="540"/>
      <c r="QWQ218" s="291"/>
      <c r="QWR218" s="290"/>
      <c r="QWT218" s="329"/>
      <c r="QWU218" s="240"/>
      <c r="QWV218" s="540"/>
      <c r="QWW218" s="291"/>
      <c r="QWX218" s="290"/>
      <c r="QWZ218" s="329"/>
      <c r="QXA218" s="240"/>
      <c r="QXB218" s="540"/>
      <c r="QXC218" s="291"/>
      <c r="QXD218" s="290"/>
      <c r="QXF218" s="329"/>
      <c r="QXG218" s="240"/>
      <c r="QXH218" s="540"/>
      <c r="QXI218" s="291"/>
      <c r="QXJ218" s="290"/>
      <c r="QXL218" s="329"/>
      <c r="QXM218" s="240"/>
      <c r="QXN218" s="540"/>
      <c r="QXO218" s="291"/>
      <c r="QXP218" s="290"/>
      <c r="QXR218" s="329"/>
      <c r="QXS218" s="240"/>
      <c r="QXT218" s="540"/>
      <c r="QXU218" s="291"/>
      <c r="QXV218" s="290"/>
      <c r="QXX218" s="329"/>
      <c r="QXY218" s="240"/>
      <c r="QXZ218" s="540"/>
      <c r="QYA218" s="291"/>
      <c r="QYB218" s="290"/>
      <c r="QYD218" s="329"/>
      <c r="QYE218" s="240"/>
      <c r="QYF218" s="540"/>
      <c r="QYG218" s="291"/>
      <c r="QYH218" s="290"/>
      <c r="QYJ218" s="329"/>
      <c r="QYK218" s="240"/>
      <c r="QYL218" s="540"/>
      <c r="QYM218" s="291"/>
      <c r="QYN218" s="290"/>
      <c r="QYP218" s="329"/>
      <c r="QYQ218" s="240"/>
      <c r="QYR218" s="540"/>
      <c r="QYS218" s="291"/>
      <c r="QYT218" s="290"/>
      <c r="QYV218" s="329"/>
      <c r="QYW218" s="240"/>
      <c r="QYX218" s="540"/>
      <c r="QYY218" s="291"/>
      <c r="QYZ218" s="290"/>
      <c r="QZB218" s="329"/>
      <c r="QZC218" s="240"/>
      <c r="QZD218" s="540"/>
      <c r="QZE218" s="291"/>
      <c r="QZF218" s="290"/>
      <c r="QZH218" s="329"/>
      <c r="QZI218" s="240"/>
      <c r="QZJ218" s="540"/>
      <c r="QZK218" s="291"/>
      <c r="QZL218" s="290"/>
      <c r="QZN218" s="329"/>
      <c r="QZO218" s="240"/>
      <c r="QZP218" s="540"/>
      <c r="QZQ218" s="291"/>
      <c r="QZR218" s="290"/>
      <c r="QZT218" s="329"/>
      <c r="QZU218" s="240"/>
      <c r="QZV218" s="540"/>
      <c r="QZW218" s="291"/>
      <c r="QZX218" s="290"/>
      <c r="QZZ218" s="329"/>
      <c r="RAA218" s="240"/>
      <c r="RAB218" s="540"/>
      <c r="RAC218" s="291"/>
      <c r="RAD218" s="290"/>
      <c r="RAF218" s="329"/>
      <c r="RAG218" s="240"/>
      <c r="RAH218" s="540"/>
      <c r="RAI218" s="291"/>
      <c r="RAJ218" s="290"/>
      <c r="RAL218" s="329"/>
      <c r="RAM218" s="240"/>
      <c r="RAN218" s="540"/>
      <c r="RAO218" s="291"/>
      <c r="RAP218" s="290"/>
      <c r="RAR218" s="329"/>
      <c r="RAS218" s="240"/>
      <c r="RAT218" s="540"/>
      <c r="RAU218" s="291"/>
      <c r="RAV218" s="290"/>
      <c r="RAX218" s="329"/>
      <c r="RAY218" s="240"/>
      <c r="RAZ218" s="540"/>
      <c r="RBA218" s="291"/>
      <c r="RBB218" s="290"/>
      <c r="RBD218" s="329"/>
      <c r="RBE218" s="240"/>
      <c r="RBF218" s="540"/>
      <c r="RBG218" s="291"/>
      <c r="RBH218" s="290"/>
      <c r="RBJ218" s="329"/>
      <c r="RBK218" s="240"/>
      <c r="RBL218" s="540"/>
      <c r="RBM218" s="291"/>
      <c r="RBN218" s="290"/>
      <c r="RBP218" s="329"/>
      <c r="RBQ218" s="240"/>
      <c r="RBR218" s="540"/>
      <c r="RBS218" s="291"/>
      <c r="RBT218" s="290"/>
      <c r="RBV218" s="329"/>
      <c r="RBW218" s="240"/>
      <c r="RBX218" s="540"/>
      <c r="RBY218" s="291"/>
      <c r="RBZ218" s="290"/>
      <c r="RCB218" s="329"/>
      <c r="RCC218" s="240"/>
      <c r="RCD218" s="540"/>
      <c r="RCE218" s="291"/>
      <c r="RCF218" s="290"/>
      <c r="RCH218" s="329"/>
      <c r="RCI218" s="240"/>
      <c r="RCJ218" s="540"/>
      <c r="RCK218" s="291"/>
      <c r="RCL218" s="290"/>
      <c r="RCN218" s="329"/>
      <c r="RCO218" s="240"/>
      <c r="RCP218" s="540"/>
      <c r="RCQ218" s="291"/>
      <c r="RCR218" s="290"/>
      <c r="RCT218" s="329"/>
      <c r="RCU218" s="240"/>
      <c r="RCV218" s="540"/>
      <c r="RCW218" s="291"/>
      <c r="RCX218" s="290"/>
      <c r="RCZ218" s="329"/>
      <c r="RDA218" s="240"/>
      <c r="RDB218" s="540"/>
      <c r="RDC218" s="291"/>
      <c r="RDD218" s="290"/>
      <c r="RDF218" s="329"/>
      <c r="RDG218" s="240"/>
      <c r="RDH218" s="540"/>
      <c r="RDI218" s="291"/>
      <c r="RDJ218" s="290"/>
      <c r="RDL218" s="329"/>
      <c r="RDM218" s="240"/>
      <c r="RDN218" s="540"/>
      <c r="RDO218" s="291"/>
      <c r="RDP218" s="290"/>
      <c r="RDR218" s="329"/>
      <c r="RDS218" s="240"/>
      <c r="RDT218" s="540"/>
      <c r="RDU218" s="291"/>
      <c r="RDV218" s="290"/>
      <c r="RDX218" s="329"/>
      <c r="RDY218" s="240"/>
      <c r="RDZ218" s="540"/>
      <c r="REA218" s="291"/>
      <c r="REB218" s="290"/>
      <c r="RED218" s="329"/>
      <c r="REE218" s="240"/>
      <c r="REF218" s="540"/>
      <c r="REG218" s="291"/>
      <c r="REH218" s="290"/>
      <c r="REJ218" s="329"/>
      <c r="REK218" s="240"/>
      <c r="REL218" s="540"/>
      <c r="REM218" s="291"/>
      <c r="REN218" s="290"/>
      <c r="REP218" s="329"/>
      <c r="REQ218" s="240"/>
      <c r="RER218" s="540"/>
      <c r="RES218" s="291"/>
      <c r="RET218" s="290"/>
      <c r="REV218" s="329"/>
      <c r="REW218" s="240"/>
      <c r="REX218" s="540"/>
      <c r="REY218" s="291"/>
      <c r="REZ218" s="290"/>
      <c r="RFB218" s="329"/>
      <c r="RFC218" s="240"/>
      <c r="RFD218" s="540"/>
      <c r="RFE218" s="291"/>
      <c r="RFF218" s="290"/>
      <c r="RFH218" s="329"/>
      <c r="RFI218" s="240"/>
      <c r="RFJ218" s="540"/>
      <c r="RFK218" s="291"/>
      <c r="RFL218" s="290"/>
      <c r="RFN218" s="329"/>
      <c r="RFO218" s="240"/>
      <c r="RFP218" s="540"/>
      <c r="RFQ218" s="291"/>
      <c r="RFR218" s="290"/>
      <c r="RFT218" s="329"/>
      <c r="RFU218" s="240"/>
      <c r="RFV218" s="540"/>
      <c r="RFW218" s="291"/>
      <c r="RFX218" s="290"/>
      <c r="RFZ218" s="329"/>
      <c r="RGA218" s="240"/>
      <c r="RGB218" s="540"/>
      <c r="RGC218" s="291"/>
      <c r="RGD218" s="290"/>
      <c r="RGF218" s="329"/>
      <c r="RGG218" s="240"/>
      <c r="RGH218" s="540"/>
      <c r="RGI218" s="291"/>
      <c r="RGJ218" s="290"/>
      <c r="RGL218" s="329"/>
      <c r="RGM218" s="240"/>
      <c r="RGN218" s="540"/>
      <c r="RGO218" s="291"/>
      <c r="RGP218" s="290"/>
      <c r="RGR218" s="329"/>
      <c r="RGS218" s="240"/>
      <c r="RGT218" s="540"/>
      <c r="RGU218" s="291"/>
      <c r="RGV218" s="290"/>
      <c r="RGX218" s="329"/>
      <c r="RGY218" s="240"/>
      <c r="RGZ218" s="540"/>
      <c r="RHA218" s="291"/>
      <c r="RHB218" s="290"/>
      <c r="RHD218" s="329"/>
      <c r="RHE218" s="240"/>
      <c r="RHF218" s="540"/>
      <c r="RHG218" s="291"/>
      <c r="RHH218" s="290"/>
      <c r="RHJ218" s="329"/>
      <c r="RHK218" s="240"/>
      <c r="RHL218" s="540"/>
      <c r="RHM218" s="291"/>
      <c r="RHN218" s="290"/>
      <c r="RHP218" s="329"/>
      <c r="RHQ218" s="240"/>
      <c r="RHR218" s="540"/>
      <c r="RHS218" s="291"/>
      <c r="RHT218" s="290"/>
      <c r="RHV218" s="329"/>
      <c r="RHW218" s="240"/>
      <c r="RHX218" s="540"/>
      <c r="RHY218" s="291"/>
      <c r="RHZ218" s="290"/>
      <c r="RIB218" s="329"/>
      <c r="RIC218" s="240"/>
      <c r="RID218" s="540"/>
      <c r="RIE218" s="291"/>
      <c r="RIF218" s="290"/>
      <c r="RIH218" s="329"/>
      <c r="RII218" s="240"/>
      <c r="RIJ218" s="540"/>
      <c r="RIK218" s="291"/>
      <c r="RIL218" s="290"/>
      <c r="RIN218" s="329"/>
      <c r="RIO218" s="240"/>
      <c r="RIP218" s="540"/>
      <c r="RIQ218" s="291"/>
      <c r="RIR218" s="290"/>
      <c r="RIT218" s="329"/>
      <c r="RIU218" s="240"/>
      <c r="RIV218" s="540"/>
      <c r="RIW218" s="291"/>
      <c r="RIX218" s="290"/>
      <c r="RIZ218" s="329"/>
      <c r="RJA218" s="240"/>
      <c r="RJB218" s="540"/>
      <c r="RJC218" s="291"/>
      <c r="RJD218" s="290"/>
      <c r="RJF218" s="329"/>
      <c r="RJG218" s="240"/>
      <c r="RJH218" s="540"/>
      <c r="RJI218" s="291"/>
      <c r="RJJ218" s="290"/>
      <c r="RJL218" s="329"/>
      <c r="RJM218" s="240"/>
      <c r="RJN218" s="540"/>
      <c r="RJO218" s="291"/>
      <c r="RJP218" s="290"/>
      <c r="RJR218" s="329"/>
      <c r="RJS218" s="240"/>
      <c r="RJT218" s="540"/>
      <c r="RJU218" s="291"/>
      <c r="RJV218" s="290"/>
      <c r="RJX218" s="329"/>
      <c r="RJY218" s="240"/>
      <c r="RJZ218" s="540"/>
      <c r="RKA218" s="291"/>
      <c r="RKB218" s="290"/>
      <c r="RKD218" s="329"/>
      <c r="RKE218" s="240"/>
      <c r="RKF218" s="540"/>
      <c r="RKG218" s="291"/>
      <c r="RKH218" s="290"/>
      <c r="RKJ218" s="329"/>
      <c r="RKK218" s="240"/>
      <c r="RKL218" s="540"/>
      <c r="RKM218" s="291"/>
      <c r="RKN218" s="290"/>
      <c r="RKP218" s="329"/>
      <c r="RKQ218" s="240"/>
      <c r="RKR218" s="540"/>
      <c r="RKS218" s="291"/>
      <c r="RKT218" s="290"/>
      <c r="RKV218" s="329"/>
      <c r="RKW218" s="240"/>
      <c r="RKX218" s="540"/>
      <c r="RKY218" s="291"/>
      <c r="RKZ218" s="290"/>
      <c r="RLB218" s="329"/>
      <c r="RLC218" s="240"/>
      <c r="RLD218" s="540"/>
      <c r="RLE218" s="291"/>
      <c r="RLF218" s="290"/>
      <c r="RLH218" s="329"/>
      <c r="RLI218" s="240"/>
      <c r="RLJ218" s="540"/>
      <c r="RLK218" s="291"/>
      <c r="RLL218" s="290"/>
      <c r="RLN218" s="329"/>
      <c r="RLO218" s="240"/>
      <c r="RLP218" s="540"/>
      <c r="RLQ218" s="291"/>
      <c r="RLR218" s="290"/>
      <c r="RLT218" s="329"/>
      <c r="RLU218" s="240"/>
      <c r="RLV218" s="540"/>
      <c r="RLW218" s="291"/>
      <c r="RLX218" s="290"/>
      <c r="RLZ218" s="329"/>
      <c r="RMA218" s="240"/>
      <c r="RMB218" s="540"/>
      <c r="RMC218" s="291"/>
      <c r="RMD218" s="290"/>
      <c r="RMF218" s="329"/>
      <c r="RMG218" s="240"/>
      <c r="RMH218" s="540"/>
      <c r="RMI218" s="291"/>
      <c r="RMJ218" s="290"/>
      <c r="RML218" s="329"/>
      <c r="RMM218" s="240"/>
      <c r="RMN218" s="540"/>
      <c r="RMO218" s="291"/>
      <c r="RMP218" s="290"/>
      <c r="RMR218" s="329"/>
      <c r="RMS218" s="240"/>
      <c r="RMT218" s="540"/>
      <c r="RMU218" s="291"/>
      <c r="RMV218" s="290"/>
      <c r="RMX218" s="329"/>
      <c r="RMY218" s="240"/>
      <c r="RMZ218" s="540"/>
      <c r="RNA218" s="291"/>
      <c r="RNB218" s="290"/>
      <c r="RND218" s="329"/>
      <c r="RNE218" s="240"/>
      <c r="RNF218" s="540"/>
      <c r="RNG218" s="291"/>
      <c r="RNH218" s="290"/>
      <c r="RNJ218" s="329"/>
      <c r="RNK218" s="240"/>
      <c r="RNL218" s="540"/>
      <c r="RNM218" s="291"/>
      <c r="RNN218" s="290"/>
      <c r="RNP218" s="329"/>
      <c r="RNQ218" s="240"/>
      <c r="RNR218" s="540"/>
      <c r="RNS218" s="291"/>
      <c r="RNT218" s="290"/>
      <c r="RNV218" s="329"/>
      <c r="RNW218" s="240"/>
      <c r="RNX218" s="540"/>
      <c r="RNY218" s="291"/>
      <c r="RNZ218" s="290"/>
      <c r="ROB218" s="329"/>
      <c r="ROC218" s="240"/>
      <c r="ROD218" s="540"/>
      <c r="ROE218" s="291"/>
      <c r="ROF218" s="290"/>
      <c r="ROH218" s="329"/>
      <c r="ROI218" s="240"/>
      <c r="ROJ218" s="540"/>
      <c r="ROK218" s="291"/>
      <c r="ROL218" s="290"/>
      <c r="RON218" s="329"/>
      <c r="ROO218" s="240"/>
      <c r="ROP218" s="540"/>
      <c r="ROQ218" s="291"/>
      <c r="ROR218" s="290"/>
      <c r="ROT218" s="329"/>
      <c r="ROU218" s="240"/>
      <c r="ROV218" s="540"/>
      <c r="ROW218" s="291"/>
      <c r="ROX218" s="290"/>
      <c r="ROZ218" s="329"/>
      <c r="RPA218" s="240"/>
      <c r="RPB218" s="540"/>
      <c r="RPC218" s="291"/>
      <c r="RPD218" s="290"/>
      <c r="RPF218" s="329"/>
      <c r="RPG218" s="240"/>
      <c r="RPH218" s="540"/>
      <c r="RPI218" s="291"/>
      <c r="RPJ218" s="290"/>
      <c r="RPL218" s="329"/>
      <c r="RPM218" s="240"/>
      <c r="RPN218" s="540"/>
      <c r="RPO218" s="291"/>
      <c r="RPP218" s="290"/>
      <c r="RPR218" s="329"/>
      <c r="RPS218" s="240"/>
      <c r="RPT218" s="540"/>
      <c r="RPU218" s="291"/>
      <c r="RPV218" s="290"/>
      <c r="RPX218" s="329"/>
      <c r="RPY218" s="240"/>
      <c r="RPZ218" s="540"/>
      <c r="RQA218" s="291"/>
      <c r="RQB218" s="290"/>
      <c r="RQD218" s="329"/>
      <c r="RQE218" s="240"/>
      <c r="RQF218" s="540"/>
      <c r="RQG218" s="291"/>
      <c r="RQH218" s="290"/>
      <c r="RQJ218" s="329"/>
      <c r="RQK218" s="240"/>
      <c r="RQL218" s="540"/>
      <c r="RQM218" s="291"/>
      <c r="RQN218" s="290"/>
      <c r="RQP218" s="329"/>
      <c r="RQQ218" s="240"/>
      <c r="RQR218" s="540"/>
      <c r="RQS218" s="291"/>
      <c r="RQT218" s="290"/>
      <c r="RQV218" s="329"/>
      <c r="RQW218" s="240"/>
      <c r="RQX218" s="540"/>
      <c r="RQY218" s="291"/>
      <c r="RQZ218" s="290"/>
      <c r="RRB218" s="329"/>
      <c r="RRC218" s="240"/>
      <c r="RRD218" s="540"/>
      <c r="RRE218" s="291"/>
      <c r="RRF218" s="290"/>
      <c r="RRH218" s="329"/>
      <c r="RRI218" s="240"/>
      <c r="RRJ218" s="540"/>
      <c r="RRK218" s="291"/>
      <c r="RRL218" s="290"/>
      <c r="RRN218" s="329"/>
      <c r="RRO218" s="240"/>
      <c r="RRP218" s="540"/>
      <c r="RRQ218" s="291"/>
      <c r="RRR218" s="290"/>
      <c r="RRT218" s="329"/>
      <c r="RRU218" s="240"/>
      <c r="RRV218" s="540"/>
      <c r="RRW218" s="291"/>
      <c r="RRX218" s="290"/>
      <c r="RRZ218" s="329"/>
      <c r="RSA218" s="240"/>
      <c r="RSB218" s="540"/>
      <c r="RSC218" s="291"/>
      <c r="RSD218" s="290"/>
      <c r="RSF218" s="329"/>
      <c r="RSG218" s="240"/>
      <c r="RSH218" s="540"/>
      <c r="RSI218" s="291"/>
      <c r="RSJ218" s="290"/>
      <c r="RSL218" s="329"/>
      <c r="RSM218" s="240"/>
      <c r="RSN218" s="540"/>
      <c r="RSO218" s="291"/>
      <c r="RSP218" s="290"/>
      <c r="RSR218" s="329"/>
      <c r="RSS218" s="240"/>
      <c r="RST218" s="540"/>
      <c r="RSU218" s="291"/>
      <c r="RSV218" s="290"/>
      <c r="RSX218" s="329"/>
      <c r="RSY218" s="240"/>
      <c r="RSZ218" s="540"/>
      <c r="RTA218" s="291"/>
      <c r="RTB218" s="290"/>
      <c r="RTD218" s="329"/>
      <c r="RTE218" s="240"/>
      <c r="RTF218" s="540"/>
      <c r="RTG218" s="291"/>
      <c r="RTH218" s="290"/>
      <c r="RTJ218" s="329"/>
      <c r="RTK218" s="240"/>
      <c r="RTL218" s="540"/>
      <c r="RTM218" s="291"/>
      <c r="RTN218" s="290"/>
      <c r="RTP218" s="329"/>
      <c r="RTQ218" s="240"/>
      <c r="RTR218" s="540"/>
      <c r="RTS218" s="291"/>
      <c r="RTT218" s="290"/>
      <c r="RTV218" s="329"/>
      <c r="RTW218" s="240"/>
      <c r="RTX218" s="540"/>
      <c r="RTY218" s="291"/>
      <c r="RTZ218" s="290"/>
      <c r="RUB218" s="329"/>
      <c r="RUC218" s="240"/>
      <c r="RUD218" s="540"/>
      <c r="RUE218" s="291"/>
      <c r="RUF218" s="290"/>
      <c r="RUH218" s="329"/>
      <c r="RUI218" s="240"/>
      <c r="RUJ218" s="540"/>
      <c r="RUK218" s="291"/>
      <c r="RUL218" s="290"/>
      <c r="RUN218" s="329"/>
      <c r="RUO218" s="240"/>
      <c r="RUP218" s="540"/>
      <c r="RUQ218" s="291"/>
      <c r="RUR218" s="290"/>
      <c r="RUT218" s="329"/>
      <c r="RUU218" s="240"/>
      <c r="RUV218" s="540"/>
      <c r="RUW218" s="291"/>
      <c r="RUX218" s="290"/>
      <c r="RUZ218" s="329"/>
      <c r="RVA218" s="240"/>
      <c r="RVB218" s="540"/>
      <c r="RVC218" s="291"/>
      <c r="RVD218" s="290"/>
      <c r="RVF218" s="329"/>
      <c r="RVG218" s="240"/>
      <c r="RVH218" s="540"/>
      <c r="RVI218" s="291"/>
      <c r="RVJ218" s="290"/>
      <c r="RVL218" s="329"/>
      <c r="RVM218" s="240"/>
      <c r="RVN218" s="540"/>
      <c r="RVO218" s="291"/>
      <c r="RVP218" s="290"/>
      <c r="RVR218" s="329"/>
      <c r="RVS218" s="240"/>
      <c r="RVT218" s="540"/>
      <c r="RVU218" s="291"/>
      <c r="RVV218" s="290"/>
      <c r="RVX218" s="329"/>
      <c r="RVY218" s="240"/>
      <c r="RVZ218" s="540"/>
      <c r="RWA218" s="291"/>
      <c r="RWB218" s="290"/>
      <c r="RWD218" s="329"/>
      <c r="RWE218" s="240"/>
      <c r="RWF218" s="540"/>
      <c r="RWG218" s="291"/>
      <c r="RWH218" s="290"/>
      <c r="RWJ218" s="329"/>
      <c r="RWK218" s="240"/>
      <c r="RWL218" s="540"/>
      <c r="RWM218" s="291"/>
      <c r="RWN218" s="290"/>
      <c r="RWP218" s="329"/>
      <c r="RWQ218" s="240"/>
      <c r="RWR218" s="540"/>
      <c r="RWS218" s="291"/>
      <c r="RWT218" s="290"/>
      <c r="RWV218" s="329"/>
      <c r="RWW218" s="240"/>
      <c r="RWX218" s="540"/>
      <c r="RWY218" s="291"/>
      <c r="RWZ218" s="290"/>
      <c r="RXB218" s="329"/>
      <c r="RXC218" s="240"/>
      <c r="RXD218" s="540"/>
      <c r="RXE218" s="291"/>
      <c r="RXF218" s="290"/>
      <c r="RXH218" s="329"/>
      <c r="RXI218" s="240"/>
      <c r="RXJ218" s="540"/>
      <c r="RXK218" s="291"/>
      <c r="RXL218" s="290"/>
      <c r="RXN218" s="329"/>
      <c r="RXO218" s="240"/>
      <c r="RXP218" s="540"/>
      <c r="RXQ218" s="291"/>
      <c r="RXR218" s="290"/>
      <c r="RXT218" s="329"/>
      <c r="RXU218" s="240"/>
      <c r="RXV218" s="540"/>
      <c r="RXW218" s="291"/>
      <c r="RXX218" s="290"/>
      <c r="RXZ218" s="329"/>
      <c r="RYA218" s="240"/>
      <c r="RYB218" s="540"/>
      <c r="RYC218" s="291"/>
      <c r="RYD218" s="290"/>
      <c r="RYF218" s="329"/>
      <c r="RYG218" s="240"/>
      <c r="RYH218" s="540"/>
      <c r="RYI218" s="291"/>
      <c r="RYJ218" s="290"/>
      <c r="RYL218" s="329"/>
      <c r="RYM218" s="240"/>
      <c r="RYN218" s="540"/>
      <c r="RYO218" s="291"/>
      <c r="RYP218" s="290"/>
      <c r="RYR218" s="329"/>
      <c r="RYS218" s="240"/>
      <c r="RYT218" s="540"/>
      <c r="RYU218" s="291"/>
      <c r="RYV218" s="290"/>
      <c r="RYX218" s="329"/>
      <c r="RYY218" s="240"/>
      <c r="RYZ218" s="540"/>
      <c r="RZA218" s="291"/>
      <c r="RZB218" s="290"/>
      <c r="RZD218" s="329"/>
      <c r="RZE218" s="240"/>
      <c r="RZF218" s="540"/>
      <c r="RZG218" s="291"/>
      <c r="RZH218" s="290"/>
      <c r="RZJ218" s="329"/>
      <c r="RZK218" s="240"/>
      <c r="RZL218" s="540"/>
      <c r="RZM218" s="291"/>
      <c r="RZN218" s="290"/>
      <c r="RZP218" s="329"/>
      <c r="RZQ218" s="240"/>
      <c r="RZR218" s="540"/>
      <c r="RZS218" s="291"/>
      <c r="RZT218" s="290"/>
      <c r="RZV218" s="329"/>
      <c r="RZW218" s="240"/>
      <c r="RZX218" s="540"/>
      <c r="RZY218" s="291"/>
      <c r="RZZ218" s="290"/>
      <c r="SAB218" s="329"/>
      <c r="SAC218" s="240"/>
      <c r="SAD218" s="540"/>
      <c r="SAE218" s="291"/>
      <c r="SAF218" s="290"/>
      <c r="SAH218" s="329"/>
      <c r="SAI218" s="240"/>
      <c r="SAJ218" s="540"/>
      <c r="SAK218" s="291"/>
      <c r="SAL218" s="290"/>
      <c r="SAN218" s="329"/>
      <c r="SAO218" s="240"/>
      <c r="SAP218" s="540"/>
      <c r="SAQ218" s="291"/>
      <c r="SAR218" s="290"/>
      <c r="SAT218" s="329"/>
      <c r="SAU218" s="240"/>
      <c r="SAV218" s="540"/>
      <c r="SAW218" s="291"/>
      <c r="SAX218" s="290"/>
      <c r="SAZ218" s="329"/>
      <c r="SBA218" s="240"/>
      <c r="SBB218" s="540"/>
      <c r="SBC218" s="291"/>
      <c r="SBD218" s="290"/>
      <c r="SBF218" s="329"/>
      <c r="SBG218" s="240"/>
      <c r="SBH218" s="540"/>
      <c r="SBI218" s="291"/>
      <c r="SBJ218" s="290"/>
      <c r="SBL218" s="329"/>
      <c r="SBM218" s="240"/>
      <c r="SBN218" s="540"/>
      <c r="SBO218" s="291"/>
      <c r="SBP218" s="290"/>
      <c r="SBR218" s="329"/>
      <c r="SBS218" s="240"/>
      <c r="SBT218" s="540"/>
      <c r="SBU218" s="291"/>
      <c r="SBV218" s="290"/>
      <c r="SBX218" s="329"/>
      <c r="SBY218" s="240"/>
      <c r="SBZ218" s="540"/>
      <c r="SCA218" s="291"/>
      <c r="SCB218" s="290"/>
      <c r="SCD218" s="329"/>
      <c r="SCE218" s="240"/>
      <c r="SCF218" s="540"/>
      <c r="SCG218" s="291"/>
      <c r="SCH218" s="290"/>
      <c r="SCJ218" s="329"/>
      <c r="SCK218" s="240"/>
      <c r="SCL218" s="540"/>
      <c r="SCM218" s="291"/>
      <c r="SCN218" s="290"/>
      <c r="SCP218" s="329"/>
      <c r="SCQ218" s="240"/>
      <c r="SCR218" s="540"/>
      <c r="SCS218" s="291"/>
      <c r="SCT218" s="290"/>
      <c r="SCV218" s="329"/>
      <c r="SCW218" s="240"/>
      <c r="SCX218" s="540"/>
      <c r="SCY218" s="291"/>
      <c r="SCZ218" s="290"/>
      <c r="SDB218" s="329"/>
      <c r="SDC218" s="240"/>
      <c r="SDD218" s="540"/>
      <c r="SDE218" s="291"/>
      <c r="SDF218" s="290"/>
      <c r="SDH218" s="329"/>
      <c r="SDI218" s="240"/>
      <c r="SDJ218" s="540"/>
      <c r="SDK218" s="291"/>
      <c r="SDL218" s="290"/>
      <c r="SDN218" s="329"/>
      <c r="SDO218" s="240"/>
      <c r="SDP218" s="540"/>
      <c r="SDQ218" s="291"/>
      <c r="SDR218" s="290"/>
      <c r="SDT218" s="329"/>
      <c r="SDU218" s="240"/>
      <c r="SDV218" s="540"/>
      <c r="SDW218" s="291"/>
      <c r="SDX218" s="290"/>
      <c r="SDZ218" s="329"/>
      <c r="SEA218" s="240"/>
      <c r="SEB218" s="540"/>
      <c r="SEC218" s="291"/>
      <c r="SED218" s="290"/>
      <c r="SEF218" s="329"/>
      <c r="SEG218" s="240"/>
      <c r="SEH218" s="540"/>
      <c r="SEI218" s="291"/>
      <c r="SEJ218" s="290"/>
      <c r="SEL218" s="329"/>
      <c r="SEM218" s="240"/>
      <c r="SEN218" s="540"/>
      <c r="SEO218" s="291"/>
      <c r="SEP218" s="290"/>
      <c r="SER218" s="329"/>
      <c r="SES218" s="240"/>
      <c r="SET218" s="540"/>
      <c r="SEU218" s="291"/>
      <c r="SEV218" s="290"/>
      <c r="SEX218" s="329"/>
      <c r="SEY218" s="240"/>
      <c r="SEZ218" s="540"/>
      <c r="SFA218" s="291"/>
      <c r="SFB218" s="290"/>
      <c r="SFD218" s="329"/>
      <c r="SFE218" s="240"/>
      <c r="SFF218" s="540"/>
      <c r="SFG218" s="291"/>
      <c r="SFH218" s="290"/>
      <c r="SFJ218" s="329"/>
      <c r="SFK218" s="240"/>
      <c r="SFL218" s="540"/>
      <c r="SFM218" s="291"/>
      <c r="SFN218" s="290"/>
      <c r="SFP218" s="329"/>
      <c r="SFQ218" s="240"/>
      <c r="SFR218" s="540"/>
      <c r="SFS218" s="291"/>
      <c r="SFT218" s="290"/>
      <c r="SFV218" s="329"/>
      <c r="SFW218" s="240"/>
      <c r="SFX218" s="540"/>
      <c r="SFY218" s="291"/>
      <c r="SFZ218" s="290"/>
      <c r="SGB218" s="329"/>
      <c r="SGC218" s="240"/>
      <c r="SGD218" s="540"/>
      <c r="SGE218" s="291"/>
      <c r="SGF218" s="290"/>
      <c r="SGH218" s="329"/>
      <c r="SGI218" s="240"/>
      <c r="SGJ218" s="540"/>
      <c r="SGK218" s="291"/>
      <c r="SGL218" s="290"/>
      <c r="SGN218" s="329"/>
      <c r="SGO218" s="240"/>
      <c r="SGP218" s="540"/>
      <c r="SGQ218" s="291"/>
      <c r="SGR218" s="290"/>
      <c r="SGT218" s="329"/>
      <c r="SGU218" s="240"/>
      <c r="SGV218" s="540"/>
      <c r="SGW218" s="291"/>
      <c r="SGX218" s="290"/>
      <c r="SGZ218" s="329"/>
      <c r="SHA218" s="240"/>
      <c r="SHB218" s="540"/>
      <c r="SHC218" s="291"/>
      <c r="SHD218" s="290"/>
      <c r="SHF218" s="329"/>
      <c r="SHG218" s="240"/>
      <c r="SHH218" s="540"/>
      <c r="SHI218" s="291"/>
      <c r="SHJ218" s="290"/>
      <c r="SHL218" s="329"/>
      <c r="SHM218" s="240"/>
      <c r="SHN218" s="540"/>
      <c r="SHO218" s="291"/>
      <c r="SHP218" s="290"/>
      <c r="SHR218" s="329"/>
      <c r="SHS218" s="240"/>
      <c r="SHT218" s="540"/>
      <c r="SHU218" s="291"/>
      <c r="SHV218" s="290"/>
      <c r="SHX218" s="329"/>
      <c r="SHY218" s="240"/>
      <c r="SHZ218" s="540"/>
      <c r="SIA218" s="291"/>
      <c r="SIB218" s="290"/>
      <c r="SID218" s="329"/>
      <c r="SIE218" s="240"/>
      <c r="SIF218" s="540"/>
      <c r="SIG218" s="291"/>
      <c r="SIH218" s="290"/>
      <c r="SIJ218" s="329"/>
      <c r="SIK218" s="240"/>
      <c r="SIL218" s="540"/>
      <c r="SIM218" s="291"/>
      <c r="SIN218" s="290"/>
      <c r="SIP218" s="329"/>
      <c r="SIQ218" s="240"/>
      <c r="SIR218" s="540"/>
      <c r="SIS218" s="291"/>
      <c r="SIT218" s="290"/>
      <c r="SIV218" s="329"/>
      <c r="SIW218" s="240"/>
      <c r="SIX218" s="540"/>
      <c r="SIY218" s="291"/>
      <c r="SIZ218" s="290"/>
      <c r="SJB218" s="329"/>
      <c r="SJC218" s="240"/>
      <c r="SJD218" s="540"/>
      <c r="SJE218" s="291"/>
      <c r="SJF218" s="290"/>
      <c r="SJH218" s="329"/>
      <c r="SJI218" s="240"/>
      <c r="SJJ218" s="540"/>
      <c r="SJK218" s="291"/>
      <c r="SJL218" s="290"/>
      <c r="SJN218" s="329"/>
      <c r="SJO218" s="240"/>
      <c r="SJP218" s="540"/>
      <c r="SJQ218" s="291"/>
      <c r="SJR218" s="290"/>
      <c r="SJT218" s="329"/>
      <c r="SJU218" s="240"/>
      <c r="SJV218" s="540"/>
      <c r="SJW218" s="291"/>
      <c r="SJX218" s="290"/>
      <c r="SJZ218" s="329"/>
      <c r="SKA218" s="240"/>
      <c r="SKB218" s="540"/>
      <c r="SKC218" s="291"/>
      <c r="SKD218" s="290"/>
      <c r="SKF218" s="329"/>
      <c r="SKG218" s="240"/>
      <c r="SKH218" s="540"/>
      <c r="SKI218" s="291"/>
      <c r="SKJ218" s="290"/>
      <c r="SKL218" s="329"/>
      <c r="SKM218" s="240"/>
      <c r="SKN218" s="540"/>
      <c r="SKO218" s="291"/>
      <c r="SKP218" s="290"/>
      <c r="SKR218" s="329"/>
      <c r="SKS218" s="240"/>
      <c r="SKT218" s="540"/>
      <c r="SKU218" s="291"/>
      <c r="SKV218" s="290"/>
      <c r="SKX218" s="329"/>
      <c r="SKY218" s="240"/>
      <c r="SKZ218" s="540"/>
      <c r="SLA218" s="291"/>
      <c r="SLB218" s="290"/>
      <c r="SLD218" s="329"/>
      <c r="SLE218" s="240"/>
      <c r="SLF218" s="540"/>
      <c r="SLG218" s="291"/>
      <c r="SLH218" s="290"/>
      <c r="SLJ218" s="329"/>
      <c r="SLK218" s="240"/>
      <c r="SLL218" s="540"/>
      <c r="SLM218" s="291"/>
      <c r="SLN218" s="290"/>
      <c r="SLP218" s="329"/>
      <c r="SLQ218" s="240"/>
      <c r="SLR218" s="540"/>
      <c r="SLS218" s="291"/>
      <c r="SLT218" s="290"/>
      <c r="SLV218" s="329"/>
      <c r="SLW218" s="240"/>
      <c r="SLX218" s="540"/>
      <c r="SLY218" s="291"/>
      <c r="SLZ218" s="290"/>
      <c r="SMB218" s="329"/>
      <c r="SMC218" s="240"/>
      <c r="SMD218" s="540"/>
      <c r="SME218" s="291"/>
      <c r="SMF218" s="290"/>
      <c r="SMH218" s="329"/>
      <c r="SMI218" s="240"/>
      <c r="SMJ218" s="540"/>
      <c r="SMK218" s="291"/>
      <c r="SML218" s="290"/>
      <c r="SMN218" s="329"/>
      <c r="SMO218" s="240"/>
      <c r="SMP218" s="540"/>
      <c r="SMQ218" s="291"/>
      <c r="SMR218" s="290"/>
      <c r="SMT218" s="329"/>
      <c r="SMU218" s="240"/>
      <c r="SMV218" s="540"/>
      <c r="SMW218" s="291"/>
      <c r="SMX218" s="290"/>
      <c r="SMZ218" s="329"/>
      <c r="SNA218" s="240"/>
      <c r="SNB218" s="540"/>
      <c r="SNC218" s="291"/>
      <c r="SND218" s="290"/>
      <c r="SNF218" s="329"/>
      <c r="SNG218" s="240"/>
      <c r="SNH218" s="540"/>
      <c r="SNI218" s="291"/>
      <c r="SNJ218" s="290"/>
      <c r="SNL218" s="329"/>
      <c r="SNM218" s="240"/>
      <c r="SNN218" s="540"/>
      <c r="SNO218" s="291"/>
      <c r="SNP218" s="290"/>
      <c r="SNR218" s="329"/>
      <c r="SNS218" s="240"/>
      <c r="SNT218" s="540"/>
      <c r="SNU218" s="291"/>
      <c r="SNV218" s="290"/>
      <c r="SNX218" s="329"/>
      <c r="SNY218" s="240"/>
      <c r="SNZ218" s="540"/>
      <c r="SOA218" s="291"/>
      <c r="SOB218" s="290"/>
      <c r="SOD218" s="329"/>
      <c r="SOE218" s="240"/>
      <c r="SOF218" s="540"/>
      <c r="SOG218" s="291"/>
      <c r="SOH218" s="290"/>
      <c r="SOJ218" s="329"/>
      <c r="SOK218" s="240"/>
      <c r="SOL218" s="540"/>
      <c r="SOM218" s="291"/>
      <c r="SON218" s="290"/>
      <c r="SOP218" s="329"/>
      <c r="SOQ218" s="240"/>
      <c r="SOR218" s="540"/>
      <c r="SOS218" s="291"/>
      <c r="SOT218" s="290"/>
      <c r="SOV218" s="329"/>
      <c r="SOW218" s="240"/>
      <c r="SOX218" s="540"/>
      <c r="SOY218" s="291"/>
      <c r="SOZ218" s="290"/>
      <c r="SPB218" s="329"/>
      <c r="SPC218" s="240"/>
      <c r="SPD218" s="540"/>
      <c r="SPE218" s="291"/>
      <c r="SPF218" s="290"/>
      <c r="SPH218" s="329"/>
      <c r="SPI218" s="240"/>
      <c r="SPJ218" s="540"/>
      <c r="SPK218" s="291"/>
      <c r="SPL218" s="290"/>
      <c r="SPN218" s="329"/>
      <c r="SPO218" s="240"/>
      <c r="SPP218" s="540"/>
      <c r="SPQ218" s="291"/>
      <c r="SPR218" s="290"/>
      <c r="SPT218" s="329"/>
      <c r="SPU218" s="240"/>
      <c r="SPV218" s="540"/>
      <c r="SPW218" s="291"/>
      <c r="SPX218" s="290"/>
      <c r="SPZ218" s="329"/>
      <c r="SQA218" s="240"/>
      <c r="SQB218" s="540"/>
      <c r="SQC218" s="291"/>
      <c r="SQD218" s="290"/>
      <c r="SQF218" s="329"/>
      <c r="SQG218" s="240"/>
      <c r="SQH218" s="540"/>
      <c r="SQI218" s="291"/>
      <c r="SQJ218" s="290"/>
      <c r="SQL218" s="329"/>
      <c r="SQM218" s="240"/>
      <c r="SQN218" s="540"/>
      <c r="SQO218" s="291"/>
      <c r="SQP218" s="290"/>
      <c r="SQR218" s="329"/>
      <c r="SQS218" s="240"/>
      <c r="SQT218" s="540"/>
      <c r="SQU218" s="291"/>
      <c r="SQV218" s="290"/>
      <c r="SQX218" s="329"/>
      <c r="SQY218" s="240"/>
      <c r="SQZ218" s="540"/>
      <c r="SRA218" s="291"/>
      <c r="SRB218" s="290"/>
      <c r="SRD218" s="329"/>
      <c r="SRE218" s="240"/>
      <c r="SRF218" s="540"/>
      <c r="SRG218" s="291"/>
      <c r="SRH218" s="290"/>
      <c r="SRJ218" s="329"/>
      <c r="SRK218" s="240"/>
      <c r="SRL218" s="540"/>
      <c r="SRM218" s="291"/>
      <c r="SRN218" s="290"/>
      <c r="SRP218" s="329"/>
      <c r="SRQ218" s="240"/>
      <c r="SRR218" s="540"/>
      <c r="SRS218" s="291"/>
      <c r="SRT218" s="290"/>
      <c r="SRV218" s="329"/>
      <c r="SRW218" s="240"/>
      <c r="SRX218" s="540"/>
      <c r="SRY218" s="291"/>
      <c r="SRZ218" s="290"/>
      <c r="SSB218" s="329"/>
      <c r="SSC218" s="240"/>
      <c r="SSD218" s="540"/>
      <c r="SSE218" s="291"/>
      <c r="SSF218" s="290"/>
      <c r="SSH218" s="329"/>
      <c r="SSI218" s="240"/>
      <c r="SSJ218" s="540"/>
      <c r="SSK218" s="291"/>
      <c r="SSL218" s="290"/>
      <c r="SSN218" s="329"/>
      <c r="SSO218" s="240"/>
      <c r="SSP218" s="540"/>
      <c r="SSQ218" s="291"/>
      <c r="SSR218" s="290"/>
      <c r="SST218" s="329"/>
      <c r="SSU218" s="240"/>
      <c r="SSV218" s="540"/>
      <c r="SSW218" s="291"/>
      <c r="SSX218" s="290"/>
      <c r="SSZ218" s="329"/>
      <c r="STA218" s="240"/>
      <c r="STB218" s="540"/>
      <c r="STC218" s="291"/>
      <c r="STD218" s="290"/>
      <c r="STF218" s="329"/>
      <c r="STG218" s="240"/>
      <c r="STH218" s="540"/>
      <c r="STI218" s="291"/>
      <c r="STJ218" s="290"/>
      <c r="STL218" s="329"/>
      <c r="STM218" s="240"/>
      <c r="STN218" s="540"/>
      <c r="STO218" s="291"/>
      <c r="STP218" s="290"/>
      <c r="STR218" s="329"/>
      <c r="STS218" s="240"/>
      <c r="STT218" s="540"/>
      <c r="STU218" s="291"/>
      <c r="STV218" s="290"/>
      <c r="STX218" s="329"/>
      <c r="STY218" s="240"/>
      <c r="STZ218" s="540"/>
      <c r="SUA218" s="291"/>
      <c r="SUB218" s="290"/>
      <c r="SUD218" s="329"/>
      <c r="SUE218" s="240"/>
      <c r="SUF218" s="540"/>
      <c r="SUG218" s="291"/>
      <c r="SUH218" s="290"/>
      <c r="SUJ218" s="329"/>
      <c r="SUK218" s="240"/>
      <c r="SUL218" s="540"/>
      <c r="SUM218" s="291"/>
      <c r="SUN218" s="290"/>
      <c r="SUP218" s="329"/>
      <c r="SUQ218" s="240"/>
      <c r="SUR218" s="540"/>
      <c r="SUS218" s="291"/>
      <c r="SUT218" s="290"/>
      <c r="SUV218" s="329"/>
      <c r="SUW218" s="240"/>
      <c r="SUX218" s="540"/>
      <c r="SUY218" s="291"/>
      <c r="SUZ218" s="290"/>
      <c r="SVB218" s="329"/>
      <c r="SVC218" s="240"/>
      <c r="SVD218" s="540"/>
      <c r="SVE218" s="291"/>
      <c r="SVF218" s="290"/>
      <c r="SVH218" s="329"/>
      <c r="SVI218" s="240"/>
      <c r="SVJ218" s="540"/>
      <c r="SVK218" s="291"/>
      <c r="SVL218" s="290"/>
      <c r="SVN218" s="329"/>
      <c r="SVO218" s="240"/>
      <c r="SVP218" s="540"/>
      <c r="SVQ218" s="291"/>
      <c r="SVR218" s="290"/>
      <c r="SVT218" s="329"/>
      <c r="SVU218" s="240"/>
      <c r="SVV218" s="540"/>
      <c r="SVW218" s="291"/>
      <c r="SVX218" s="290"/>
      <c r="SVZ218" s="329"/>
      <c r="SWA218" s="240"/>
      <c r="SWB218" s="540"/>
      <c r="SWC218" s="291"/>
      <c r="SWD218" s="290"/>
      <c r="SWF218" s="329"/>
      <c r="SWG218" s="240"/>
      <c r="SWH218" s="540"/>
      <c r="SWI218" s="291"/>
      <c r="SWJ218" s="290"/>
      <c r="SWL218" s="329"/>
      <c r="SWM218" s="240"/>
      <c r="SWN218" s="540"/>
      <c r="SWO218" s="291"/>
      <c r="SWP218" s="290"/>
      <c r="SWR218" s="329"/>
      <c r="SWS218" s="240"/>
      <c r="SWT218" s="540"/>
      <c r="SWU218" s="291"/>
      <c r="SWV218" s="290"/>
      <c r="SWX218" s="329"/>
      <c r="SWY218" s="240"/>
      <c r="SWZ218" s="540"/>
      <c r="SXA218" s="291"/>
      <c r="SXB218" s="290"/>
      <c r="SXD218" s="329"/>
      <c r="SXE218" s="240"/>
      <c r="SXF218" s="540"/>
      <c r="SXG218" s="291"/>
      <c r="SXH218" s="290"/>
      <c r="SXJ218" s="329"/>
      <c r="SXK218" s="240"/>
      <c r="SXL218" s="540"/>
      <c r="SXM218" s="291"/>
      <c r="SXN218" s="290"/>
      <c r="SXP218" s="329"/>
      <c r="SXQ218" s="240"/>
      <c r="SXR218" s="540"/>
      <c r="SXS218" s="291"/>
      <c r="SXT218" s="290"/>
      <c r="SXV218" s="329"/>
      <c r="SXW218" s="240"/>
      <c r="SXX218" s="540"/>
      <c r="SXY218" s="291"/>
      <c r="SXZ218" s="290"/>
      <c r="SYB218" s="329"/>
      <c r="SYC218" s="240"/>
      <c r="SYD218" s="540"/>
      <c r="SYE218" s="291"/>
      <c r="SYF218" s="290"/>
      <c r="SYH218" s="329"/>
      <c r="SYI218" s="240"/>
      <c r="SYJ218" s="540"/>
      <c r="SYK218" s="291"/>
      <c r="SYL218" s="290"/>
      <c r="SYN218" s="329"/>
      <c r="SYO218" s="240"/>
      <c r="SYP218" s="540"/>
      <c r="SYQ218" s="291"/>
      <c r="SYR218" s="290"/>
      <c r="SYT218" s="329"/>
      <c r="SYU218" s="240"/>
      <c r="SYV218" s="540"/>
      <c r="SYW218" s="291"/>
      <c r="SYX218" s="290"/>
      <c r="SYZ218" s="329"/>
      <c r="SZA218" s="240"/>
      <c r="SZB218" s="540"/>
      <c r="SZC218" s="291"/>
      <c r="SZD218" s="290"/>
      <c r="SZF218" s="329"/>
      <c r="SZG218" s="240"/>
      <c r="SZH218" s="540"/>
      <c r="SZI218" s="291"/>
      <c r="SZJ218" s="290"/>
      <c r="SZL218" s="329"/>
      <c r="SZM218" s="240"/>
      <c r="SZN218" s="540"/>
      <c r="SZO218" s="291"/>
      <c r="SZP218" s="290"/>
      <c r="SZR218" s="329"/>
      <c r="SZS218" s="240"/>
      <c r="SZT218" s="540"/>
      <c r="SZU218" s="291"/>
      <c r="SZV218" s="290"/>
      <c r="SZX218" s="329"/>
      <c r="SZY218" s="240"/>
      <c r="SZZ218" s="540"/>
      <c r="TAA218" s="291"/>
      <c r="TAB218" s="290"/>
      <c r="TAD218" s="329"/>
      <c r="TAE218" s="240"/>
      <c r="TAF218" s="540"/>
      <c r="TAG218" s="291"/>
      <c r="TAH218" s="290"/>
      <c r="TAJ218" s="329"/>
      <c r="TAK218" s="240"/>
      <c r="TAL218" s="540"/>
      <c r="TAM218" s="291"/>
      <c r="TAN218" s="290"/>
      <c r="TAP218" s="329"/>
      <c r="TAQ218" s="240"/>
      <c r="TAR218" s="540"/>
      <c r="TAS218" s="291"/>
      <c r="TAT218" s="290"/>
      <c r="TAV218" s="329"/>
      <c r="TAW218" s="240"/>
      <c r="TAX218" s="540"/>
      <c r="TAY218" s="291"/>
      <c r="TAZ218" s="290"/>
      <c r="TBB218" s="329"/>
      <c r="TBC218" s="240"/>
      <c r="TBD218" s="540"/>
      <c r="TBE218" s="291"/>
      <c r="TBF218" s="290"/>
      <c r="TBH218" s="329"/>
      <c r="TBI218" s="240"/>
      <c r="TBJ218" s="540"/>
      <c r="TBK218" s="291"/>
      <c r="TBL218" s="290"/>
      <c r="TBN218" s="329"/>
      <c r="TBO218" s="240"/>
      <c r="TBP218" s="540"/>
      <c r="TBQ218" s="291"/>
      <c r="TBR218" s="290"/>
      <c r="TBT218" s="329"/>
      <c r="TBU218" s="240"/>
      <c r="TBV218" s="540"/>
      <c r="TBW218" s="291"/>
      <c r="TBX218" s="290"/>
      <c r="TBZ218" s="329"/>
      <c r="TCA218" s="240"/>
      <c r="TCB218" s="540"/>
      <c r="TCC218" s="291"/>
      <c r="TCD218" s="290"/>
      <c r="TCF218" s="329"/>
      <c r="TCG218" s="240"/>
      <c r="TCH218" s="540"/>
      <c r="TCI218" s="291"/>
      <c r="TCJ218" s="290"/>
      <c r="TCL218" s="329"/>
      <c r="TCM218" s="240"/>
      <c r="TCN218" s="540"/>
      <c r="TCO218" s="291"/>
      <c r="TCP218" s="290"/>
      <c r="TCR218" s="329"/>
      <c r="TCS218" s="240"/>
      <c r="TCT218" s="540"/>
      <c r="TCU218" s="291"/>
      <c r="TCV218" s="290"/>
      <c r="TCX218" s="329"/>
      <c r="TCY218" s="240"/>
      <c r="TCZ218" s="540"/>
      <c r="TDA218" s="291"/>
      <c r="TDB218" s="290"/>
      <c r="TDD218" s="329"/>
      <c r="TDE218" s="240"/>
      <c r="TDF218" s="540"/>
      <c r="TDG218" s="291"/>
      <c r="TDH218" s="290"/>
      <c r="TDJ218" s="329"/>
      <c r="TDK218" s="240"/>
      <c r="TDL218" s="540"/>
      <c r="TDM218" s="291"/>
      <c r="TDN218" s="290"/>
      <c r="TDP218" s="329"/>
      <c r="TDQ218" s="240"/>
      <c r="TDR218" s="540"/>
      <c r="TDS218" s="291"/>
      <c r="TDT218" s="290"/>
      <c r="TDV218" s="329"/>
      <c r="TDW218" s="240"/>
      <c r="TDX218" s="540"/>
      <c r="TDY218" s="291"/>
      <c r="TDZ218" s="290"/>
      <c r="TEB218" s="329"/>
      <c r="TEC218" s="240"/>
      <c r="TED218" s="540"/>
      <c r="TEE218" s="291"/>
      <c r="TEF218" s="290"/>
      <c r="TEH218" s="329"/>
      <c r="TEI218" s="240"/>
      <c r="TEJ218" s="540"/>
      <c r="TEK218" s="291"/>
      <c r="TEL218" s="290"/>
      <c r="TEN218" s="329"/>
      <c r="TEO218" s="240"/>
      <c r="TEP218" s="540"/>
      <c r="TEQ218" s="291"/>
      <c r="TER218" s="290"/>
      <c r="TET218" s="329"/>
      <c r="TEU218" s="240"/>
      <c r="TEV218" s="540"/>
      <c r="TEW218" s="291"/>
      <c r="TEX218" s="290"/>
      <c r="TEZ218" s="329"/>
      <c r="TFA218" s="240"/>
      <c r="TFB218" s="540"/>
      <c r="TFC218" s="291"/>
      <c r="TFD218" s="290"/>
      <c r="TFF218" s="329"/>
      <c r="TFG218" s="240"/>
      <c r="TFH218" s="540"/>
      <c r="TFI218" s="291"/>
      <c r="TFJ218" s="290"/>
      <c r="TFL218" s="329"/>
      <c r="TFM218" s="240"/>
      <c r="TFN218" s="540"/>
      <c r="TFO218" s="291"/>
      <c r="TFP218" s="290"/>
      <c r="TFR218" s="329"/>
      <c r="TFS218" s="240"/>
      <c r="TFT218" s="540"/>
      <c r="TFU218" s="291"/>
      <c r="TFV218" s="290"/>
      <c r="TFX218" s="329"/>
      <c r="TFY218" s="240"/>
      <c r="TFZ218" s="540"/>
      <c r="TGA218" s="291"/>
      <c r="TGB218" s="290"/>
      <c r="TGD218" s="329"/>
      <c r="TGE218" s="240"/>
      <c r="TGF218" s="540"/>
      <c r="TGG218" s="291"/>
      <c r="TGH218" s="290"/>
      <c r="TGJ218" s="329"/>
      <c r="TGK218" s="240"/>
      <c r="TGL218" s="540"/>
      <c r="TGM218" s="291"/>
      <c r="TGN218" s="290"/>
      <c r="TGP218" s="329"/>
      <c r="TGQ218" s="240"/>
      <c r="TGR218" s="540"/>
      <c r="TGS218" s="291"/>
      <c r="TGT218" s="290"/>
      <c r="TGV218" s="329"/>
      <c r="TGW218" s="240"/>
      <c r="TGX218" s="540"/>
      <c r="TGY218" s="291"/>
      <c r="TGZ218" s="290"/>
      <c r="THB218" s="329"/>
      <c r="THC218" s="240"/>
      <c r="THD218" s="540"/>
      <c r="THE218" s="291"/>
      <c r="THF218" s="290"/>
      <c r="THH218" s="329"/>
      <c r="THI218" s="240"/>
      <c r="THJ218" s="540"/>
      <c r="THK218" s="291"/>
      <c r="THL218" s="290"/>
      <c r="THN218" s="329"/>
      <c r="THO218" s="240"/>
      <c r="THP218" s="540"/>
      <c r="THQ218" s="291"/>
      <c r="THR218" s="290"/>
      <c r="THT218" s="329"/>
      <c r="THU218" s="240"/>
      <c r="THV218" s="540"/>
      <c r="THW218" s="291"/>
      <c r="THX218" s="290"/>
      <c r="THZ218" s="329"/>
      <c r="TIA218" s="240"/>
      <c r="TIB218" s="540"/>
      <c r="TIC218" s="291"/>
      <c r="TID218" s="290"/>
      <c r="TIF218" s="329"/>
      <c r="TIG218" s="240"/>
      <c r="TIH218" s="540"/>
      <c r="TII218" s="291"/>
      <c r="TIJ218" s="290"/>
      <c r="TIL218" s="329"/>
      <c r="TIM218" s="240"/>
      <c r="TIN218" s="540"/>
      <c r="TIO218" s="291"/>
      <c r="TIP218" s="290"/>
      <c r="TIR218" s="329"/>
      <c r="TIS218" s="240"/>
      <c r="TIT218" s="540"/>
      <c r="TIU218" s="291"/>
      <c r="TIV218" s="290"/>
      <c r="TIX218" s="329"/>
      <c r="TIY218" s="240"/>
      <c r="TIZ218" s="540"/>
      <c r="TJA218" s="291"/>
      <c r="TJB218" s="290"/>
      <c r="TJD218" s="329"/>
      <c r="TJE218" s="240"/>
      <c r="TJF218" s="540"/>
      <c r="TJG218" s="291"/>
      <c r="TJH218" s="290"/>
      <c r="TJJ218" s="329"/>
      <c r="TJK218" s="240"/>
      <c r="TJL218" s="540"/>
      <c r="TJM218" s="291"/>
      <c r="TJN218" s="290"/>
      <c r="TJP218" s="329"/>
      <c r="TJQ218" s="240"/>
      <c r="TJR218" s="540"/>
      <c r="TJS218" s="291"/>
      <c r="TJT218" s="290"/>
      <c r="TJV218" s="329"/>
      <c r="TJW218" s="240"/>
      <c r="TJX218" s="540"/>
      <c r="TJY218" s="291"/>
      <c r="TJZ218" s="290"/>
      <c r="TKB218" s="329"/>
      <c r="TKC218" s="240"/>
      <c r="TKD218" s="540"/>
      <c r="TKE218" s="291"/>
      <c r="TKF218" s="290"/>
      <c r="TKH218" s="329"/>
      <c r="TKI218" s="240"/>
      <c r="TKJ218" s="540"/>
      <c r="TKK218" s="291"/>
      <c r="TKL218" s="290"/>
      <c r="TKN218" s="329"/>
      <c r="TKO218" s="240"/>
      <c r="TKP218" s="540"/>
      <c r="TKQ218" s="291"/>
      <c r="TKR218" s="290"/>
      <c r="TKT218" s="329"/>
      <c r="TKU218" s="240"/>
      <c r="TKV218" s="540"/>
      <c r="TKW218" s="291"/>
      <c r="TKX218" s="290"/>
      <c r="TKZ218" s="329"/>
      <c r="TLA218" s="240"/>
      <c r="TLB218" s="540"/>
      <c r="TLC218" s="291"/>
      <c r="TLD218" s="290"/>
      <c r="TLF218" s="329"/>
      <c r="TLG218" s="240"/>
      <c r="TLH218" s="540"/>
      <c r="TLI218" s="291"/>
      <c r="TLJ218" s="290"/>
      <c r="TLL218" s="329"/>
      <c r="TLM218" s="240"/>
      <c r="TLN218" s="540"/>
      <c r="TLO218" s="291"/>
      <c r="TLP218" s="290"/>
      <c r="TLR218" s="329"/>
      <c r="TLS218" s="240"/>
      <c r="TLT218" s="540"/>
      <c r="TLU218" s="291"/>
      <c r="TLV218" s="290"/>
      <c r="TLX218" s="329"/>
      <c r="TLY218" s="240"/>
      <c r="TLZ218" s="540"/>
      <c r="TMA218" s="291"/>
      <c r="TMB218" s="290"/>
      <c r="TMD218" s="329"/>
      <c r="TME218" s="240"/>
      <c r="TMF218" s="540"/>
      <c r="TMG218" s="291"/>
      <c r="TMH218" s="290"/>
      <c r="TMJ218" s="329"/>
      <c r="TMK218" s="240"/>
      <c r="TML218" s="540"/>
      <c r="TMM218" s="291"/>
      <c r="TMN218" s="290"/>
      <c r="TMP218" s="329"/>
      <c r="TMQ218" s="240"/>
      <c r="TMR218" s="540"/>
      <c r="TMS218" s="291"/>
      <c r="TMT218" s="290"/>
      <c r="TMV218" s="329"/>
      <c r="TMW218" s="240"/>
      <c r="TMX218" s="540"/>
      <c r="TMY218" s="291"/>
      <c r="TMZ218" s="290"/>
      <c r="TNB218" s="329"/>
      <c r="TNC218" s="240"/>
      <c r="TND218" s="540"/>
      <c r="TNE218" s="291"/>
      <c r="TNF218" s="290"/>
      <c r="TNH218" s="329"/>
      <c r="TNI218" s="240"/>
      <c r="TNJ218" s="540"/>
      <c r="TNK218" s="291"/>
      <c r="TNL218" s="290"/>
      <c r="TNN218" s="329"/>
      <c r="TNO218" s="240"/>
      <c r="TNP218" s="540"/>
      <c r="TNQ218" s="291"/>
      <c r="TNR218" s="290"/>
      <c r="TNT218" s="329"/>
      <c r="TNU218" s="240"/>
      <c r="TNV218" s="540"/>
      <c r="TNW218" s="291"/>
      <c r="TNX218" s="290"/>
      <c r="TNZ218" s="329"/>
      <c r="TOA218" s="240"/>
      <c r="TOB218" s="540"/>
      <c r="TOC218" s="291"/>
      <c r="TOD218" s="290"/>
      <c r="TOF218" s="329"/>
      <c r="TOG218" s="240"/>
      <c r="TOH218" s="540"/>
      <c r="TOI218" s="291"/>
      <c r="TOJ218" s="290"/>
      <c r="TOL218" s="329"/>
      <c r="TOM218" s="240"/>
      <c r="TON218" s="540"/>
      <c r="TOO218" s="291"/>
      <c r="TOP218" s="290"/>
      <c r="TOR218" s="329"/>
      <c r="TOS218" s="240"/>
      <c r="TOT218" s="540"/>
      <c r="TOU218" s="291"/>
      <c r="TOV218" s="290"/>
      <c r="TOX218" s="329"/>
      <c r="TOY218" s="240"/>
      <c r="TOZ218" s="540"/>
      <c r="TPA218" s="291"/>
      <c r="TPB218" s="290"/>
      <c r="TPD218" s="329"/>
      <c r="TPE218" s="240"/>
      <c r="TPF218" s="540"/>
      <c r="TPG218" s="291"/>
      <c r="TPH218" s="290"/>
      <c r="TPJ218" s="329"/>
      <c r="TPK218" s="240"/>
      <c r="TPL218" s="540"/>
      <c r="TPM218" s="291"/>
      <c r="TPN218" s="290"/>
      <c r="TPP218" s="329"/>
      <c r="TPQ218" s="240"/>
      <c r="TPR218" s="540"/>
      <c r="TPS218" s="291"/>
      <c r="TPT218" s="290"/>
      <c r="TPV218" s="329"/>
      <c r="TPW218" s="240"/>
      <c r="TPX218" s="540"/>
      <c r="TPY218" s="291"/>
      <c r="TPZ218" s="290"/>
      <c r="TQB218" s="329"/>
      <c r="TQC218" s="240"/>
      <c r="TQD218" s="540"/>
      <c r="TQE218" s="291"/>
      <c r="TQF218" s="290"/>
      <c r="TQH218" s="329"/>
      <c r="TQI218" s="240"/>
      <c r="TQJ218" s="540"/>
      <c r="TQK218" s="291"/>
      <c r="TQL218" s="290"/>
      <c r="TQN218" s="329"/>
      <c r="TQO218" s="240"/>
      <c r="TQP218" s="540"/>
      <c r="TQQ218" s="291"/>
      <c r="TQR218" s="290"/>
      <c r="TQT218" s="329"/>
      <c r="TQU218" s="240"/>
      <c r="TQV218" s="540"/>
      <c r="TQW218" s="291"/>
      <c r="TQX218" s="290"/>
      <c r="TQZ218" s="329"/>
      <c r="TRA218" s="240"/>
      <c r="TRB218" s="540"/>
      <c r="TRC218" s="291"/>
      <c r="TRD218" s="290"/>
      <c r="TRF218" s="329"/>
      <c r="TRG218" s="240"/>
      <c r="TRH218" s="540"/>
      <c r="TRI218" s="291"/>
      <c r="TRJ218" s="290"/>
      <c r="TRL218" s="329"/>
      <c r="TRM218" s="240"/>
      <c r="TRN218" s="540"/>
      <c r="TRO218" s="291"/>
      <c r="TRP218" s="290"/>
      <c r="TRR218" s="329"/>
      <c r="TRS218" s="240"/>
      <c r="TRT218" s="540"/>
      <c r="TRU218" s="291"/>
      <c r="TRV218" s="290"/>
      <c r="TRX218" s="329"/>
      <c r="TRY218" s="240"/>
      <c r="TRZ218" s="540"/>
      <c r="TSA218" s="291"/>
      <c r="TSB218" s="290"/>
      <c r="TSD218" s="329"/>
      <c r="TSE218" s="240"/>
      <c r="TSF218" s="540"/>
      <c r="TSG218" s="291"/>
      <c r="TSH218" s="290"/>
      <c r="TSJ218" s="329"/>
      <c r="TSK218" s="240"/>
      <c r="TSL218" s="540"/>
      <c r="TSM218" s="291"/>
      <c r="TSN218" s="290"/>
      <c r="TSP218" s="329"/>
      <c r="TSQ218" s="240"/>
      <c r="TSR218" s="540"/>
      <c r="TSS218" s="291"/>
      <c r="TST218" s="290"/>
      <c r="TSV218" s="329"/>
      <c r="TSW218" s="240"/>
      <c r="TSX218" s="540"/>
      <c r="TSY218" s="291"/>
      <c r="TSZ218" s="290"/>
      <c r="TTB218" s="329"/>
      <c r="TTC218" s="240"/>
      <c r="TTD218" s="540"/>
      <c r="TTE218" s="291"/>
      <c r="TTF218" s="290"/>
      <c r="TTH218" s="329"/>
      <c r="TTI218" s="240"/>
      <c r="TTJ218" s="540"/>
      <c r="TTK218" s="291"/>
      <c r="TTL218" s="290"/>
      <c r="TTN218" s="329"/>
      <c r="TTO218" s="240"/>
      <c r="TTP218" s="540"/>
      <c r="TTQ218" s="291"/>
      <c r="TTR218" s="290"/>
      <c r="TTT218" s="329"/>
      <c r="TTU218" s="240"/>
      <c r="TTV218" s="540"/>
      <c r="TTW218" s="291"/>
      <c r="TTX218" s="290"/>
      <c r="TTZ218" s="329"/>
      <c r="TUA218" s="240"/>
      <c r="TUB218" s="540"/>
      <c r="TUC218" s="291"/>
      <c r="TUD218" s="290"/>
      <c r="TUF218" s="329"/>
      <c r="TUG218" s="240"/>
      <c r="TUH218" s="540"/>
      <c r="TUI218" s="291"/>
      <c r="TUJ218" s="290"/>
      <c r="TUL218" s="329"/>
      <c r="TUM218" s="240"/>
      <c r="TUN218" s="540"/>
      <c r="TUO218" s="291"/>
      <c r="TUP218" s="290"/>
      <c r="TUR218" s="329"/>
      <c r="TUS218" s="240"/>
      <c r="TUT218" s="540"/>
      <c r="TUU218" s="291"/>
      <c r="TUV218" s="290"/>
      <c r="TUX218" s="329"/>
      <c r="TUY218" s="240"/>
      <c r="TUZ218" s="540"/>
      <c r="TVA218" s="291"/>
      <c r="TVB218" s="290"/>
      <c r="TVD218" s="329"/>
      <c r="TVE218" s="240"/>
      <c r="TVF218" s="540"/>
      <c r="TVG218" s="291"/>
      <c r="TVH218" s="290"/>
      <c r="TVJ218" s="329"/>
      <c r="TVK218" s="240"/>
      <c r="TVL218" s="540"/>
      <c r="TVM218" s="291"/>
      <c r="TVN218" s="290"/>
      <c r="TVP218" s="329"/>
      <c r="TVQ218" s="240"/>
      <c r="TVR218" s="540"/>
      <c r="TVS218" s="291"/>
      <c r="TVT218" s="290"/>
      <c r="TVV218" s="329"/>
      <c r="TVW218" s="240"/>
      <c r="TVX218" s="540"/>
      <c r="TVY218" s="291"/>
      <c r="TVZ218" s="290"/>
      <c r="TWB218" s="329"/>
      <c r="TWC218" s="240"/>
      <c r="TWD218" s="540"/>
      <c r="TWE218" s="291"/>
      <c r="TWF218" s="290"/>
      <c r="TWH218" s="329"/>
      <c r="TWI218" s="240"/>
      <c r="TWJ218" s="540"/>
      <c r="TWK218" s="291"/>
      <c r="TWL218" s="290"/>
      <c r="TWN218" s="329"/>
      <c r="TWO218" s="240"/>
      <c r="TWP218" s="540"/>
      <c r="TWQ218" s="291"/>
      <c r="TWR218" s="290"/>
      <c r="TWT218" s="329"/>
      <c r="TWU218" s="240"/>
      <c r="TWV218" s="540"/>
      <c r="TWW218" s="291"/>
      <c r="TWX218" s="290"/>
      <c r="TWZ218" s="329"/>
      <c r="TXA218" s="240"/>
      <c r="TXB218" s="540"/>
      <c r="TXC218" s="291"/>
      <c r="TXD218" s="290"/>
      <c r="TXF218" s="329"/>
      <c r="TXG218" s="240"/>
      <c r="TXH218" s="540"/>
      <c r="TXI218" s="291"/>
      <c r="TXJ218" s="290"/>
      <c r="TXL218" s="329"/>
      <c r="TXM218" s="240"/>
      <c r="TXN218" s="540"/>
      <c r="TXO218" s="291"/>
      <c r="TXP218" s="290"/>
      <c r="TXR218" s="329"/>
      <c r="TXS218" s="240"/>
      <c r="TXT218" s="540"/>
      <c r="TXU218" s="291"/>
      <c r="TXV218" s="290"/>
      <c r="TXX218" s="329"/>
      <c r="TXY218" s="240"/>
      <c r="TXZ218" s="540"/>
      <c r="TYA218" s="291"/>
      <c r="TYB218" s="290"/>
      <c r="TYD218" s="329"/>
      <c r="TYE218" s="240"/>
      <c r="TYF218" s="540"/>
      <c r="TYG218" s="291"/>
      <c r="TYH218" s="290"/>
      <c r="TYJ218" s="329"/>
      <c r="TYK218" s="240"/>
      <c r="TYL218" s="540"/>
      <c r="TYM218" s="291"/>
      <c r="TYN218" s="290"/>
      <c r="TYP218" s="329"/>
      <c r="TYQ218" s="240"/>
      <c r="TYR218" s="540"/>
      <c r="TYS218" s="291"/>
      <c r="TYT218" s="290"/>
      <c r="TYV218" s="329"/>
      <c r="TYW218" s="240"/>
      <c r="TYX218" s="540"/>
      <c r="TYY218" s="291"/>
      <c r="TYZ218" s="290"/>
      <c r="TZB218" s="329"/>
      <c r="TZC218" s="240"/>
      <c r="TZD218" s="540"/>
      <c r="TZE218" s="291"/>
      <c r="TZF218" s="290"/>
      <c r="TZH218" s="329"/>
      <c r="TZI218" s="240"/>
      <c r="TZJ218" s="540"/>
      <c r="TZK218" s="291"/>
      <c r="TZL218" s="290"/>
      <c r="TZN218" s="329"/>
      <c r="TZO218" s="240"/>
      <c r="TZP218" s="540"/>
      <c r="TZQ218" s="291"/>
      <c r="TZR218" s="290"/>
      <c r="TZT218" s="329"/>
      <c r="TZU218" s="240"/>
      <c r="TZV218" s="540"/>
      <c r="TZW218" s="291"/>
      <c r="TZX218" s="290"/>
      <c r="TZZ218" s="329"/>
      <c r="UAA218" s="240"/>
      <c r="UAB218" s="540"/>
      <c r="UAC218" s="291"/>
      <c r="UAD218" s="290"/>
      <c r="UAF218" s="329"/>
      <c r="UAG218" s="240"/>
      <c r="UAH218" s="540"/>
      <c r="UAI218" s="291"/>
      <c r="UAJ218" s="290"/>
      <c r="UAL218" s="329"/>
      <c r="UAM218" s="240"/>
      <c r="UAN218" s="540"/>
      <c r="UAO218" s="291"/>
      <c r="UAP218" s="290"/>
      <c r="UAR218" s="329"/>
      <c r="UAS218" s="240"/>
      <c r="UAT218" s="540"/>
      <c r="UAU218" s="291"/>
      <c r="UAV218" s="290"/>
      <c r="UAX218" s="329"/>
      <c r="UAY218" s="240"/>
      <c r="UAZ218" s="540"/>
      <c r="UBA218" s="291"/>
      <c r="UBB218" s="290"/>
      <c r="UBD218" s="329"/>
      <c r="UBE218" s="240"/>
      <c r="UBF218" s="540"/>
      <c r="UBG218" s="291"/>
      <c r="UBH218" s="290"/>
      <c r="UBJ218" s="329"/>
      <c r="UBK218" s="240"/>
      <c r="UBL218" s="540"/>
      <c r="UBM218" s="291"/>
      <c r="UBN218" s="290"/>
      <c r="UBP218" s="329"/>
      <c r="UBQ218" s="240"/>
      <c r="UBR218" s="540"/>
      <c r="UBS218" s="291"/>
      <c r="UBT218" s="290"/>
      <c r="UBV218" s="329"/>
      <c r="UBW218" s="240"/>
      <c r="UBX218" s="540"/>
      <c r="UBY218" s="291"/>
      <c r="UBZ218" s="290"/>
      <c r="UCB218" s="329"/>
      <c r="UCC218" s="240"/>
      <c r="UCD218" s="540"/>
      <c r="UCE218" s="291"/>
      <c r="UCF218" s="290"/>
      <c r="UCH218" s="329"/>
      <c r="UCI218" s="240"/>
      <c r="UCJ218" s="540"/>
      <c r="UCK218" s="291"/>
      <c r="UCL218" s="290"/>
      <c r="UCN218" s="329"/>
      <c r="UCO218" s="240"/>
      <c r="UCP218" s="540"/>
      <c r="UCQ218" s="291"/>
      <c r="UCR218" s="290"/>
      <c r="UCT218" s="329"/>
      <c r="UCU218" s="240"/>
      <c r="UCV218" s="540"/>
      <c r="UCW218" s="291"/>
      <c r="UCX218" s="290"/>
      <c r="UCZ218" s="329"/>
      <c r="UDA218" s="240"/>
      <c r="UDB218" s="540"/>
      <c r="UDC218" s="291"/>
      <c r="UDD218" s="290"/>
      <c r="UDF218" s="329"/>
      <c r="UDG218" s="240"/>
      <c r="UDH218" s="540"/>
      <c r="UDI218" s="291"/>
      <c r="UDJ218" s="290"/>
      <c r="UDL218" s="329"/>
      <c r="UDM218" s="240"/>
      <c r="UDN218" s="540"/>
      <c r="UDO218" s="291"/>
      <c r="UDP218" s="290"/>
      <c r="UDR218" s="329"/>
      <c r="UDS218" s="240"/>
      <c r="UDT218" s="540"/>
      <c r="UDU218" s="291"/>
      <c r="UDV218" s="290"/>
      <c r="UDX218" s="329"/>
      <c r="UDY218" s="240"/>
      <c r="UDZ218" s="540"/>
      <c r="UEA218" s="291"/>
      <c r="UEB218" s="290"/>
      <c r="UED218" s="329"/>
      <c r="UEE218" s="240"/>
      <c r="UEF218" s="540"/>
      <c r="UEG218" s="291"/>
      <c r="UEH218" s="290"/>
      <c r="UEJ218" s="329"/>
      <c r="UEK218" s="240"/>
      <c r="UEL218" s="540"/>
      <c r="UEM218" s="291"/>
      <c r="UEN218" s="290"/>
      <c r="UEP218" s="329"/>
      <c r="UEQ218" s="240"/>
      <c r="UER218" s="540"/>
      <c r="UES218" s="291"/>
      <c r="UET218" s="290"/>
      <c r="UEV218" s="329"/>
      <c r="UEW218" s="240"/>
      <c r="UEX218" s="540"/>
      <c r="UEY218" s="291"/>
      <c r="UEZ218" s="290"/>
      <c r="UFB218" s="329"/>
      <c r="UFC218" s="240"/>
      <c r="UFD218" s="540"/>
      <c r="UFE218" s="291"/>
      <c r="UFF218" s="290"/>
      <c r="UFH218" s="329"/>
      <c r="UFI218" s="240"/>
      <c r="UFJ218" s="540"/>
      <c r="UFK218" s="291"/>
      <c r="UFL218" s="290"/>
      <c r="UFN218" s="329"/>
      <c r="UFO218" s="240"/>
      <c r="UFP218" s="540"/>
      <c r="UFQ218" s="291"/>
      <c r="UFR218" s="290"/>
      <c r="UFT218" s="329"/>
      <c r="UFU218" s="240"/>
      <c r="UFV218" s="540"/>
      <c r="UFW218" s="291"/>
      <c r="UFX218" s="290"/>
      <c r="UFZ218" s="329"/>
      <c r="UGA218" s="240"/>
      <c r="UGB218" s="540"/>
      <c r="UGC218" s="291"/>
      <c r="UGD218" s="290"/>
      <c r="UGF218" s="329"/>
      <c r="UGG218" s="240"/>
      <c r="UGH218" s="540"/>
      <c r="UGI218" s="291"/>
      <c r="UGJ218" s="290"/>
      <c r="UGL218" s="329"/>
      <c r="UGM218" s="240"/>
      <c r="UGN218" s="540"/>
      <c r="UGO218" s="291"/>
      <c r="UGP218" s="290"/>
      <c r="UGR218" s="329"/>
      <c r="UGS218" s="240"/>
      <c r="UGT218" s="540"/>
      <c r="UGU218" s="291"/>
      <c r="UGV218" s="290"/>
      <c r="UGX218" s="329"/>
      <c r="UGY218" s="240"/>
      <c r="UGZ218" s="540"/>
      <c r="UHA218" s="291"/>
      <c r="UHB218" s="290"/>
      <c r="UHD218" s="329"/>
      <c r="UHE218" s="240"/>
      <c r="UHF218" s="540"/>
      <c r="UHG218" s="291"/>
      <c r="UHH218" s="290"/>
      <c r="UHJ218" s="329"/>
      <c r="UHK218" s="240"/>
      <c r="UHL218" s="540"/>
      <c r="UHM218" s="291"/>
      <c r="UHN218" s="290"/>
      <c r="UHP218" s="329"/>
      <c r="UHQ218" s="240"/>
      <c r="UHR218" s="540"/>
      <c r="UHS218" s="291"/>
      <c r="UHT218" s="290"/>
      <c r="UHV218" s="329"/>
      <c r="UHW218" s="240"/>
      <c r="UHX218" s="540"/>
      <c r="UHY218" s="291"/>
      <c r="UHZ218" s="290"/>
      <c r="UIB218" s="329"/>
      <c r="UIC218" s="240"/>
      <c r="UID218" s="540"/>
      <c r="UIE218" s="291"/>
      <c r="UIF218" s="290"/>
      <c r="UIH218" s="329"/>
      <c r="UII218" s="240"/>
      <c r="UIJ218" s="540"/>
      <c r="UIK218" s="291"/>
      <c r="UIL218" s="290"/>
      <c r="UIN218" s="329"/>
      <c r="UIO218" s="240"/>
      <c r="UIP218" s="540"/>
      <c r="UIQ218" s="291"/>
      <c r="UIR218" s="290"/>
      <c r="UIT218" s="329"/>
      <c r="UIU218" s="240"/>
      <c r="UIV218" s="540"/>
      <c r="UIW218" s="291"/>
      <c r="UIX218" s="290"/>
      <c r="UIZ218" s="329"/>
      <c r="UJA218" s="240"/>
      <c r="UJB218" s="540"/>
      <c r="UJC218" s="291"/>
      <c r="UJD218" s="290"/>
      <c r="UJF218" s="329"/>
      <c r="UJG218" s="240"/>
      <c r="UJH218" s="540"/>
      <c r="UJI218" s="291"/>
      <c r="UJJ218" s="290"/>
      <c r="UJL218" s="329"/>
      <c r="UJM218" s="240"/>
      <c r="UJN218" s="540"/>
      <c r="UJO218" s="291"/>
      <c r="UJP218" s="290"/>
      <c r="UJR218" s="329"/>
      <c r="UJS218" s="240"/>
      <c r="UJT218" s="540"/>
      <c r="UJU218" s="291"/>
      <c r="UJV218" s="290"/>
      <c r="UJX218" s="329"/>
      <c r="UJY218" s="240"/>
      <c r="UJZ218" s="540"/>
      <c r="UKA218" s="291"/>
      <c r="UKB218" s="290"/>
      <c r="UKD218" s="329"/>
      <c r="UKE218" s="240"/>
      <c r="UKF218" s="540"/>
      <c r="UKG218" s="291"/>
      <c r="UKH218" s="290"/>
      <c r="UKJ218" s="329"/>
      <c r="UKK218" s="240"/>
      <c r="UKL218" s="540"/>
      <c r="UKM218" s="291"/>
      <c r="UKN218" s="290"/>
      <c r="UKP218" s="329"/>
      <c r="UKQ218" s="240"/>
      <c r="UKR218" s="540"/>
      <c r="UKS218" s="291"/>
      <c r="UKT218" s="290"/>
      <c r="UKV218" s="329"/>
      <c r="UKW218" s="240"/>
      <c r="UKX218" s="540"/>
      <c r="UKY218" s="291"/>
      <c r="UKZ218" s="290"/>
      <c r="ULB218" s="329"/>
      <c r="ULC218" s="240"/>
      <c r="ULD218" s="540"/>
      <c r="ULE218" s="291"/>
      <c r="ULF218" s="290"/>
      <c r="ULH218" s="329"/>
      <c r="ULI218" s="240"/>
      <c r="ULJ218" s="540"/>
      <c r="ULK218" s="291"/>
      <c r="ULL218" s="290"/>
      <c r="ULN218" s="329"/>
      <c r="ULO218" s="240"/>
      <c r="ULP218" s="540"/>
      <c r="ULQ218" s="291"/>
      <c r="ULR218" s="290"/>
      <c r="ULT218" s="329"/>
      <c r="ULU218" s="240"/>
      <c r="ULV218" s="540"/>
      <c r="ULW218" s="291"/>
      <c r="ULX218" s="290"/>
      <c r="ULZ218" s="329"/>
      <c r="UMA218" s="240"/>
      <c r="UMB218" s="540"/>
      <c r="UMC218" s="291"/>
      <c r="UMD218" s="290"/>
      <c r="UMF218" s="329"/>
      <c r="UMG218" s="240"/>
      <c r="UMH218" s="540"/>
      <c r="UMI218" s="291"/>
      <c r="UMJ218" s="290"/>
      <c r="UML218" s="329"/>
      <c r="UMM218" s="240"/>
      <c r="UMN218" s="540"/>
      <c r="UMO218" s="291"/>
      <c r="UMP218" s="290"/>
      <c r="UMR218" s="329"/>
      <c r="UMS218" s="240"/>
      <c r="UMT218" s="540"/>
      <c r="UMU218" s="291"/>
      <c r="UMV218" s="290"/>
      <c r="UMX218" s="329"/>
      <c r="UMY218" s="240"/>
      <c r="UMZ218" s="540"/>
      <c r="UNA218" s="291"/>
      <c r="UNB218" s="290"/>
      <c r="UND218" s="329"/>
      <c r="UNE218" s="240"/>
      <c r="UNF218" s="540"/>
      <c r="UNG218" s="291"/>
      <c r="UNH218" s="290"/>
      <c r="UNJ218" s="329"/>
      <c r="UNK218" s="240"/>
      <c r="UNL218" s="540"/>
      <c r="UNM218" s="291"/>
      <c r="UNN218" s="290"/>
      <c r="UNP218" s="329"/>
      <c r="UNQ218" s="240"/>
      <c r="UNR218" s="540"/>
      <c r="UNS218" s="291"/>
      <c r="UNT218" s="290"/>
      <c r="UNV218" s="329"/>
      <c r="UNW218" s="240"/>
      <c r="UNX218" s="540"/>
      <c r="UNY218" s="291"/>
      <c r="UNZ218" s="290"/>
      <c r="UOB218" s="329"/>
      <c r="UOC218" s="240"/>
      <c r="UOD218" s="540"/>
      <c r="UOE218" s="291"/>
      <c r="UOF218" s="290"/>
      <c r="UOH218" s="329"/>
      <c r="UOI218" s="240"/>
      <c r="UOJ218" s="540"/>
      <c r="UOK218" s="291"/>
      <c r="UOL218" s="290"/>
      <c r="UON218" s="329"/>
      <c r="UOO218" s="240"/>
      <c r="UOP218" s="540"/>
      <c r="UOQ218" s="291"/>
      <c r="UOR218" s="290"/>
      <c r="UOT218" s="329"/>
      <c r="UOU218" s="240"/>
      <c r="UOV218" s="540"/>
      <c r="UOW218" s="291"/>
      <c r="UOX218" s="290"/>
      <c r="UOZ218" s="329"/>
      <c r="UPA218" s="240"/>
      <c r="UPB218" s="540"/>
      <c r="UPC218" s="291"/>
      <c r="UPD218" s="290"/>
      <c r="UPF218" s="329"/>
      <c r="UPG218" s="240"/>
      <c r="UPH218" s="540"/>
      <c r="UPI218" s="291"/>
      <c r="UPJ218" s="290"/>
      <c r="UPL218" s="329"/>
      <c r="UPM218" s="240"/>
      <c r="UPN218" s="540"/>
      <c r="UPO218" s="291"/>
      <c r="UPP218" s="290"/>
      <c r="UPR218" s="329"/>
      <c r="UPS218" s="240"/>
      <c r="UPT218" s="540"/>
      <c r="UPU218" s="291"/>
      <c r="UPV218" s="290"/>
      <c r="UPX218" s="329"/>
      <c r="UPY218" s="240"/>
      <c r="UPZ218" s="540"/>
      <c r="UQA218" s="291"/>
      <c r="UQB218" s="290"/>
      <c r="UQD218" s="329"/>
      <c r="UQE218" s="240"/>
      <c r="UQF218" s="540"/>
      <c r="UQG218" s="291"/>
      <c r="UQH218" s="290"/>
      <c r="UQJ218" s="329"/>
      <c r="UQK218" s="240"/>
      <c r="UQL218" s="540"/>
      <c r="UQM218" s="291"/>
      <c r="UQN218" s="290"/>
      <c r="UQP218" s="329"/>
      <c r="UQQ218" s="240"/>
      <c r="UQR218" s="540"/>
      <c r="UQS218" s="291"/>
      <c r="UQT218" s="290"/>
      <c r="UQV218" s="329"/>
      <c r="UQW218" s="240"/>
      <c r="UQX218" s="540"/>
      <c r="UQY218" s="291"/>
      <c r="UQZ218" s="290"/>
      <c r="URB218" s="329"/>
      <c r="URC218" s="240"/>
      <c r="URD218" s="540"/>
      <c r="URE218" s="291"/>
      <c r="URF218" s="290"/>
      <c r="URH218" s="329"/>
      <c r="URI218" s="240"/>
      <c r="URJ218" s="540"/>
      <c r="URK218" s="291"/>
      <c r="URL218" s="290"/>
      <c r="URN218" s="329"/>
      <c r="URO218" s="240"/>
      <c r="URP218" s="540"/>
      <c r="URQ218" s="291"/>
      <c r="URR218" s="290"/>
      <c r="URT218" s="329"/>
      <c r="URU218" s="240"/>
      <c r="URV218" s="540"/>
      <c r="URW218" s="291"/>
      <c r="URX218" s="290"/>
      <c r="URZ218" s="329"/>
      <c r="USA218" s="240"/>
      <c r="USB218" s="540"/>
      <c r="USC218" s="291"/>
      <c r="USD218" s="290"/>
      <c r="USF218" s="329"/>
      <c r="USG218" s="240"/>
      <c r="USH218" s="540"/>
      <c r="USI218" s="291"/>
      <c r="USJ218" s="290"/>
      <c r="USL218" s="329"/>
      <c r="USM218" s="240"/>
      <c r="USN218" s="540"/>
      <c r="USO218" s="291"/>
      <c r="USP218" s="290"/>
      <c r="USR218" s="329"/>
      <c r="USS218" s="240"/>
      <c r="UST218" s="540"/>
      <c r="USU218" s="291"/>
      <c r="USV218" s="290"/>
      <c r="USX218" s="329"/>
      <c r="USY218" s="240"/>
      <c r="USZ218" s="540"/>
      <c r="UTA218" s="291"/>
      <c r="UTB218" s="290"/>
      <c r="UTD218" s="329"/>
      <c r="UTE218" s="240"/>
      <c r="UTF218" s="540"/>
      <c r="UTG218" s="291"/>
      <c r="UTH218" s="290"/>
      <c r="UTJ218" s="329"/>
      <c r="UTK218" s="240"/>
      <c r="UTL218" s="540"/>
      <c r="UTM218" s="291"/>
      <c r="UTN218" s="290"/>
      <c r="UTP218" s="329"/>
      <c r="UTQ218" s="240"/>
      <c r="UTR218" s="540"/>
      <c r="UTS218" s="291"/>
      <c r="UTT218" s="290"/>
      <c r="UTV218" s="329"/>
      <c r="UTW218" s="240"/>
      <c r="UTX218" s="540"/>
      <c r="UTY218" s="291"/>
      <c r="UTZ218" s="290"/>
      <c r="UUB218" s="329"/>
      <c r="UUC218" s="240"/>
      <c r="UUD218" s="540"/>
      <c r="UUE218" s="291"/>
      <c r="UUF218" s="290"/>
      <c r="UUH218" s="329"/>
      <c r="UUI218" s="240"/>
      <c r="UUJ218" s="540"/>
      <c r="UUK218" s="291"/>
      <c r="UUL218" s="290"/>
      <c r="UUN218" s="329"/>
      <c r="UUO218" s="240"/>
      <c r="UUP218" s="540"/>
      <c r="UUQ218" s="291"/>
      <c r="UUR218" s="290"/>
      <c r="UUT218" s="329"/>
      <c r="UUU218" s="240"/>
      <c r="UUV218" s="540"/>
      <c r="UUW218" s="291"/>
      <c r="UUX218" s="290"/>
      <c r="UUZ218" s="329"/>
      <c r="UVA218" s="240"/>
      <c r="UVB218" s="540"/>
      <c r="UVC218" s="291"/>
      <c r="UVD218" s="290"/>
      <c r="UVF218" s="329"/>
      <c r="UVG218" s="240"/>
      <c r="UVH218" s="540"/>
      <c r="UVI218" s="291"/>
      <c r="UVJ218" s="290"/>
      <c r="UVL218" s="329"/>
      <c r="UVM218" s="240"/>
      <c r="UVN218" s="540"/>
      <c r="UVO218" s="291"/>
      <c r="UVP218" s="290"/>
      <c r="UVR218" s="329"/>
      <c r="UVS218" s="240"/>
      <c r="UVT218" s="540"/>
      <c r="UVU218" s="291"/>
      <c r="UVV218" s="290"/>
      <c r="UVX218" s="329"/>
      <c r="UVY218" s="240"/>
      <c r="UVZ218" s="540"/>
      <c r="UWA218" s="291"/>
      <c r="UWB218" s="290"/>
      <c r="UWD218" s="329"/>
      <c r="UWE218" s="240"/>
      <c r="UWF218" s="540"/>
      <c r="UWG218" s="291"/>
      <c r="UWH218" s="290"/>
      <c r="UWJ218" s="329"/>
      <c r="UWK218" s="240"/>
      <c r="UWL218" s="540"/>
      <c r="UWM218" s="291"/>
      <c r="UWN218" s="290"/>
      <c r="UWP218" s="329"/>
      <c r="UWQ218" s="240"/>
      <c r="UWR218" s="540"/>
      <c r="UWS218" s="291"/>
      <c r="UWT218" s="290"/>
      <c r="UWV218" s="329"/>
      <c r="UWW218" s="240"/>
      <c r="UWX218" s="540"/>
      <c r="UWY218" s="291"/>
      <c r="UWZ218" s="290"/>
      <c r="UXB218" s="329"/>
      <c r="UXC218" s="240"/>
      <c r="UXD218" s="540"/>
      <c r="UXE218" s="291"/>
      <c r="UXF218" s="290"/>
      <c r="UXH218" s="329"/>
      <c r="UXI218" s="240"/>
      <c r="UXJ218" s="540"/>
      <c r="UXK218" s="291"/>
      <c r="UXL218" s="290"/>
      <c r="UXN218" s="329"/>
      <c r="UXO218" s="240"/>
      <c r="UXP218" s="540"/>
      <c r="UXQ218" s="291"/>
      <c r="UXR218" s="290"/>
      <c r="UXT218" s="329"/>
      <c r="UXU218" s="240"/>
      <c r="UXV218" s="540"/>
      <c r="UXW218" s="291"/>
      <c r="UXX218" s="290"/>
      <c r="UXZ218" s="329"/>
      <c r="UYA218" s="240"/>
      <c r="UYB218" s="540"/>
      <c r="UYC218" s="291"/>
      <c r="UYD218" s="290"/>
      <c r="UYF218" s="329"/>
      <c r="UYG218" s="240"/>
      <c r="UYH218" s="540"/>
      <c r="UYI218" s="291"/>
      <c r="UYJ218" s="290"/>
      <c r="UYL218" s="329"/>
      <c r="UYM218" s="240"/>
      <c r="UYN218" s="540"/>
      <c r="UYO218" s="291"/>
      <c r="UYP218" s="290"/>
      <c r="UYR218" s="329"/>
      <c r="UYS218" s="240"/>
      <c r="UYT218" s="540"/>
      <c r="UYU218" s="291"/>
      <c r="UYV218" s="290"/>
      <c r="UYX218" s="329"/>
      <c r="UYY218" s="240"/>
      <c r="UYZ218" s="540"/>
      <c r="UZA218" s="291"/>
      <c r="UZB218" s="290"/>
      <c r="UZD218" s="329"/>
      <c r="UZE218" s="240"/>
      <c r="UZF218" s="540"/>
      <c r="UZG218" s="291"/>
      <c r="UZH218" s="290"/>
      <c r="UZJ218" s="329"/>
      <c r="UZK218" s="240"/>
      <c r="UZL218" s="540"/>
      <c r="UZM218" s="291"/>
      <c r="UZN218" s="290"/>
      <c r="UZP218" s="329"/>
      <c r="UZQ218" s="240"/>
      <c r="UZR218" s="540"/>
      <c r="UZS218" s="291"/>
      <c r="UZT218" s="290"/>
      <c r="UZV218" s="329"/>
      <c r="UZW218" s="240"/>
      <c r="UZX218" s="540"/>
      <c r="UZY218" s="291"/>
      <c r="UZZ218" s="290"/>
      <c r="VAB218" s="329"/>
      <c r="VAC218" s="240"/>
      <c r="VAD218" s="540"/>
      <c r="VAE218" s="291"/>
      <c r="VAF218" s="290"/>
      <c r="VAH218" s="329"/>
      <c r="VAI218" s="240"/>
      <c r="VAJ218" s="540"/>
      <c r="VAK218" s="291"/>
      <c r="VAL218" s="290"/>
      <c r="VAN218" s="329"/>
      <c r="VAO218" s="240"/>
      <c r="VAP218" s="540"/>
      <c r="VAQ218" s="291"/>
      <c r="VAR218" s="290"/>
      <c r="VAT218" s="329"/>
      <c r="VAU218" s="240"/>
      <c r="VAV218" s="540"/>
      <c r="VAW218" s="291"/>
      <c r="VAX218" s="290"/>
      <c r="VAZ218" s="329"/>
      <c r="VBA218" s="240"/>
      <c r="VBB218" s="540"/>
      <c r="VBC218" s="291"/>
      <c r="VBD218" s="290"/>
      <c r="VBF218" s="329"/>
      <c r="VBG218" s="240"/>
      <c r="VBH218" s="540"/>
      <c r="VBI218" s="291"/>
      <c r="VBJ218" s="290"/>
      <c r="VBL218" s="329"/>
      <c r="VBM218" s="240"/>
      <c r="VBN218" s="540"/>
      <c r="VBO218" s="291"/>
      <c r="VBP218" s="290"/>
      <c r="VBR218" s="329"/>
      <c r="VBS218" s="240"/>
      <c r="VBT218" s="540"/>
      <c r="VBU218" s="291"/>
      <c r="VBV218" s="290"/>
      <c r="VBX218" s="329"/>
      <c r="VBY218" s="240"/>
      <c r="VBZ218" s="540"/>
      <c r="VCA218" s="291"/>
      <c r="VCB218" s="290"/>
      <c r="VCD218" s="329"/>
      <c r="VCE218" s="240"/>
      <c r="VCF218" s="540"/>
      <c r="VCG218" s="291"/>
      <c r="VCH218" s="290"/>
      <c r="VCJ218" s="329"/>
      <c r="VCK218" s="240"/>
      <c r="VCL218" s="540"/>
      <c r="VCM218" s="291"/>
      <c r="VCN218" s="290"/>
      <c r="VCP218" s="329"/>
      <c r="VCQ218" s="240"/>
      <c r="VCR218" s="540"/>
      <c r="VCS218" s="291"/>
      <c r="VCT218" s="290"/>
      <c r="VCV218" s="329"/>
      <c r="VCW218" s="240"/>
      <c r="VCX218" s="540"/>
      <c r="VCY218" s="291"/>
      <c r="VCZ218" s="290"/>
      <c r="VDB218" s="329"/>
      <c r="VDC218" s="240"/>
      <c r="VDD218" s="540"/>
      <c r="VDE218" s="291"/>
      <c r="VDF218" s="290"/>
      <c r="VDH218" s="329"/>
      <c r="VDI218" s="240"/>
      <c r="VDJ218" s="540"/>
      <c r="VDK218" s="291"/>
      <c r="VDL218" s="290"/>
      <c r="VDN218" s="329"/>
      <c r="VDO218" s="240"/>
      <c r="VDP218" s="540"/>
      <c r="VDQ218" s="291"/>
      <c r="VDR218" s="290"/>
      <c r="VDT218" s="329"/>
      <c r="VDU218" s="240"/>
      <c r="VDV218" s="540"/>
      <c r="VDW218" s="291"/>
      <c r="VDX218" s="290"/>
      <c r="VDZ218" s="329"/>
      <c r="VEA218" s="240"/>
      <c r="VEB218" s="540"/>
      <c r="VEC218" s="291"/>
      <c r="VED218" s="290"/>
      <c r="VEF218" s="329"/>
      <c r="VEG218" s="240"/>
      <c r="VEH218" s="540"/>
      <c r="VEI218" s="291"/>
      <c r="VEJ218" s="290"/>
      <c r="VEL218" s="329"/>
      <c r="VEM218" s="240"/>
      <c r="VEN218" s="540"/>
      <c r="VEO218" s="291"/>
      <c r="VEP218" s="290"/>
      <c r="VER218" s="329"/>
      <c r="VES218" s="240"/>
      <c r="VET218" s="540"/>
      <c r="VEU218" s="291"/>
      <c r="VEV218" s="290"/>
      <c r="VEX218" s="329"/>
      <c r="VEY218" s="240"/>
      <c r="VEZ218" s="540"/>
      <c r="VFA218" s="291"/>
      <c r="VFB218" s="290"/>
      <c r="VFD218" s="329"/>
      <c r="VFE218" s="240"/>
      <c r="VFF218" s="540"/>
      <c r="VFG218" s="291"/>
      <c r="VFH218" s="290"/>
      <c r="VFJ218" s="329"/>
      <c r="VFK218" s="240"/>
      <c r="VFL218" s="540"/>
      <c r="VFM218" s="291"/>
      <c r="VFN218" s="290"/>
      <c r="VFP218" s="329"/>
      <c r="VFQ218" s="240"/>
      <c r="VFR218" s="540"/>
      <c r="VFS218" s="291"/>
      <c r="VFT218" s="290"/>
      <c r="VFV218" s="329"/>
      <c r="VFW218" s="240"/>
      <c r="VFX218" s="540"/>
      <c r="VFY218" s="291"/>
      <c r="VFZ218" s="290"/>
      <c r="VGB218" s="329"/>
      <c r="VGC218" s="240"/>
      <c r="VGD218" s="540"/>
      <c r="VGE218" s="291"/>
      <c r="VGF218" s="290"/>
      <c r="VGH218" s="329"/>
      <c r="VGI218" s="240"/>
      <c r="VGJ218" s="540"/>
      <c r="VGK218" s="291"/>
      <c r="VGL218" s="290"/>
      <c r="VGN218" s="329"/>
      <c r="VGO218" s="240"/>
      <c r="VGP218" s="540"/>
      <c r="VGQ218" s="291"/>
      <c r="VGR218" s="290"/>
      <c r="VGT218" s="329"/>
      <c r="VGU218" s="240"/>
      <c r="VGV218" s="540"/>
      <c r="VGW218" s="291"/>
      <c r="VGX218" s="290"/>
      <c r="VGZ218" s="329"/>
      <c r="VHA218" s="240"/>
      <c r="VHB218" s="540"/>
      <c r="VHC218" s="291"/>
      <c r="VHD218" s="290"/>
      <c r="VHF218" s="329"/>
      <c r="VHG218" s="240"/>
      <c r="VHH218" s="540"/>
      <c r="VHI218" s="291"/>
      <c r="VHJ218" s="290"/>
      <c r="VHL218" s="329"/>
      <c r="VHM218" s="240"/>
      <c r="VHN218" s="540"/>
      <c r="VHO218" s="291"/>
      <c r="VHP218" s="290"/>
      <c r="VHR218" s="329"/>
      <c r="VHS218" s="240"/>
      <c r="VHT218" s="540"/>
      <c r="VHU218" s="291"/>
      <c r="VHV218" s="290"/>
      <c r="VHX218" s="329"/>
      <c r="VHY218" s="240"/>
      <c r="VHZ218" s="540"/>
      <c r="VIA218" s="291"/>
      <c r="VIB218" s="290"/>
      <c r="VID218" s="329"/>
      <c r="VIE218" s="240"/>
      <c r="VIF218" s="540"/>
      <c r="VIG218" s="291"/>
      <c r="VIH218" s="290"/>
      <c r="VIJ218" s="329"/>
      <c r="VIK218" s="240"/>
      <c r="VIL218" s="540"/>
      <c r="VIM218" s="291"/>
      <c r="VIN218" s="290"/>
      <c r="VIP218" s="329"/>
      <c r="VIQ218" s="240"/>
      <c r="VIR218" s="540"/>
      <c r="VIS218" s="291"/>
      <c r="VIT218" s="290"/>
      <c r="VIV218" s="329"/>
      <c r="VIW218" s="240"/>
      <c r="VIX218" s="540"/>
      <c r="VIY218" s="291"/>
      <c r="VIZ218" s="290"/>
      <c r="VJB218" s="329"/>
      <c r="VJC218" s="240"/>
      <c r="VJD218" s="540"/>
      <c r="VJE218" s="291"/>
      <c r="VJF218" s="290"/>
      <c r="VJH218" s="329"/>
      <c r="VJI218" s="240"/>
      <c r="VJJ218" s="540"/>
      <c r="VJK218" s="291"/>
      <c r="VJL218" s="290"/>
      <c r="VJN218" s="329"/>
      <c r="VJO218" s="240"/>
      <c r="VJP218" s="540"/>
      <c r="VJQ218" s="291"/>
      <c r="VJR218" s="290"/>
      <c r="VJT218" s="329"/>
      <c r="VJU218" s="240"/>
      <c r="VJV218" s="540"/>
      <c r="VJW218" s="291"/>
      <c r="VJX218" s="290"/>
      <c r="VJZ218" s="329"/>
      <c r="VKA218" s="240"/>
      <c r="VKB218" s="540"/>
      <c r="VKC218" s="291"/>
      <c r="VKD218" s="290"/>
      <c r="VKF218" s="329"/>
      <c r="VKG218" s="240"/>
      <c r="VKH218" s="540"/>
      <c r="VKI218" s="291"/>
      <c r="VKJ218" s="290"/>
      <c r="VKL218" s="329"/>
      <c r="VKM218" s="240"/>
      <c r="VKN218" s="540"/>
      <c r="VKO218" s="291"/>
      <c r="VKP218" s="290"/>
      <c r="VKR218" s="329"/>
      <c r="VKS218" s="240"/>
      <c r="VKT218" s="540"/>
      <c r="VKU218" s="291"/>
      <c r="VKV218" s="290"/>
      <c r="VKX218" s="329"/>
      <c r="VKY218" s="240"/>
      <c r="VKZ218" s="540"/>
      <c r="VLA218" s="291"/>
      <c r="VLB218" s="290"/>
      <c r="VLD218" s="329"/>
      <c r="VLE218" s="240"/>
      <c r="VLF218" s="540"/>
      <c r="VLG218" s="291"/>
      <c r="VLH218" s="290"/>
      <c r="VLJ218" s="329"/>
      <c r="VLK218" s="240"/>
      <c r="VLL218" s="540"/>
      <c r="VLM218" s="291"/>
      <c r="VLN218" s="290"/>
      <c r="VLP218" s="329"/>
      <c r="VLQ218" s="240"/>
      <c r="VLR218" s="540"/>
      <c r="VLS218" s="291"/>
      <c r="VLT218" s="290"/>
      <c r="VLV218" s="329"/>
      <c r="VLW218" s="240"/>
      <c r="VLX218" s="540"/>
      <c r="VLY218" s="291"/>
      <c r="VLZ218" s="290"/>
      <c r="VMB218" s="329"/>
      <c r="VMC218" s="240"/>
      <c r="VMD218" s="540"/>
      <c r="VME218" s="291"/>
      <c r="VMF218" s="290"/>
      <c r="VMH218" s="329"/>
      <c r="VMI218" s="240"/>
      <c r="VMJ218" s="540"/>
      <c r="VMK218" s="291"/>
      <c r="VML218" s="290"/>
      <c r="VMN218" s="329"/>
      <c r="VMO218" s="240"/>
      <c r="VMP218" s="540"/>
      <c r="VMQ218" s="291"/>
      <c r="VMR218" s="290"/>
      <c r="VMT218" s="329"/>
      <c r="VMU218" s="240"/>
      <c r="VMV218" s="540"/>
      <c r="VMW218" s="291"/>
      <c r="VMX218" s="290"/>
      <c r="VMZ218" s="329"/>
      <c r="VNA218" s="240"/>
      <c r="VNB218" s="540"/>
      <c r="VNC218" s="291"/>
      <c r="VND218" s="290"/>
      <c r="VNF218" s="329"/>
      <c r="VNG218" s="240"/>
      <c r="VNH218" s="540"/>
      <c r="VNI218" s="291"/>
      <c r="VNJ218" s="290"/>
      <c r="VNL218" s="329"/>
      <c r="VNM218" s="240"/>
      <c r="VNN218" s="540"/>
      <c r="VNO218" s="291"/>
      <c r="VNP218" s="290"/>
      <c r="VNR218" s="329"/>
      <c r="VNS218" s="240"/>
      <c r="VNT218" s="540"/>
      <c r="VNU218" s="291"/>
      <c r="VNV218" s="290"/>
      <c r="VNX218" s="329"/>
      <c r="VNY218" s="240"/>
      <c r="VNZ218" s="540"/>
      <c r="VOA218" s="291"/>
      <c r="VOB218" s="290"/>
      <c r="VOD218" s="329"/>
      <c r="VOE218" s="240"/>
      <c r="VOF218" s="540"/>
      <c r="VOG218" s="291"/>
      <c r="VOH218" s="290"/>
      <c r="VOJ218" s="329"/>
      <c r="VOK218" s="240"/>
      <c r="VOL218" s="540"/>
      <c r="VOM218" s="291"/>
      <c r="VON218" s="290"/>
      <c r="VOP218" s="329"/>
      <c r="VOQ218" s="240"/>
      <c r="VOR218" s="540"/>
      <c r="VOS218" s="291"/>
      <c r="VOT218" s="290"/>
      <c r="VOV218" s="329"/>
      <c r="VOW218" s="240"/>
      <c r="VOX218" s="540"/>
      <c r="VOY218" s="291"/>
      <c r="VOZ218" s="290"/>
      <c r="VPB218" s="329"/>
      <c r="VPC218" s="240"/>
      <c r="VPD218" s="540"/>
      <c r="VPE218" s="291"/>
      <c r="VPF218" s="290"/>
      <c r="VPH218" s="329"/>
      <c r="VPI218" s="240"/>
      <c r="VPJ218" s="540"/>
      <c r="VPK218" s="291"/>
      <c r="VPL218" s="290"/>
      <c r="VPN218" s="329"/>
      <c r="VPO218" s="240"/>
      <c r="VPP218" s="540"/>
      <c r="VPQ218" s="291"/>
      <c r="VPR218" s="290"/>
      <c r="VPT218" s="329"/>
      <c r="VPU218" s="240"/>
      <c r="VPV218" s="540"/>
      <c r="VPW218" s="291"/>
      <c r="VPX218" s="290"/>
      <c r="VPZ218" s="329"/>
      <c r="VQA218" s="240"/>
      <c r="VQB218" s="540"/>
      <c r="VQC218" s="291"/>
      <c r="VQD218" s="290"/>
      <c r="VQF218" s="329"/>
      <c r="VQG218" s="240"/>
      <c r="VQH218" s="540"/>
      <c r="VQI218" s="291"/>
      <c r="VQJ218" s="290"/>
      <c r="VQL218" s="329"/>
      <c r="VQM218" s="240"/>
      <c r="VQN218" s="540"/>
      <c r="VQO218" s="291"/>
      <c r="VQP218" s="290"/>
      <c r="VQR218" s="329"/>
      <c r="VQS218" s="240"/>
      <c r="VQT218" s="540"/>
      <c r="VQU218" s="291"/>
      <c r="VQV218" s="290"/>
      <c r="VQX218" s="329"/>
      <c r="VQY218" s="240"/>
      <c r="VQZ218" s="540"/>
      <c r="VRA218" s="291"/>
      <c r="VRB218" s="290"/>
      <c r="VRD218" s="329"/>
      <c r="VRE218" s="240"/>
      <c r="VRF218" s="540"/>
      <c r="VRG218" s="291"/>
      <c r="VRH218" s="290"/>
      <c r="VRJ218" s="329"/>
      <c r="VRK218" s="240"/>
      <c r="VRL218" s="540"/>
      <c r="VRM218" s="291"/>
      <c r="VRN218" s="290"/>
      <c r="VRP218" s="329"/>
      <c r="VRQ218" s="240"/>
      <c r="VRR218" s="540"/>
      <c r="VRS218" s="291"/>
      <c r="VRT218" s="290"/>
      <c r="VRV218" s="329"/>
      <c r="VRW218" s="240"/>
      <c r="VRX218" s="540"/>
      <c r="VRY218" s="291"/>
      <c r="VRZ218" s="290"/>
      <c r="VSB218" s="329"/>
      <c r="VSC218" s="240"/>
      <c r="VSD218" s="540"/>
      <c r="VSE218" s="291"/>
      <c r="VSF218" s="290"/>
      <c r="VSH218" s="329"/>
      <c r="VSI218" s="240"/>
      <c r="VSJ218" s="540"/>
      <c r="VSK218" s="291"/>
      <c r="VSL218" s="290"/>
      <c r="VSN218" s="329"/>
      <c r="VSO218" s="240"/>
      <c r="VSP218" s="540"/>
      <c r="VSQ218" s="291"/>
      <c r="VSR218" s="290"/>
      <c r="VST218" s="329"/>
      <c r="VSU218" s="240"/>
      <c r="VSV218" s="540"/>
      <c r="VSW218" s="291"/>
      <c r="VSX218" s="290"/>
      <c r="VSZ218" s="329"/>
      <c r="VTA218" s="240"/>
      <c r="VTB218" s="540"/>
      <c r="VTC218" s="291"/>
      <c r="VTD218" s="290"/>
      <c r="VTF218" s="329"/>
      <c r="VTG218" s="240"/>
      <c r="VTH218" s="540"/>
      <c r="VTI218" s="291"/>
      <c r="VTJ218" s="290"/>
      <c r="VTL218" s="329"/>
      <c r="VTM218" s="240"/>
      <c r="VTN218" s="540"/>
      <c r="VTO218" s="291"/>
      <c r="VTP218" s="290"/>
      <c r="VTR218" s="329"/>
      <c r="VTS218" s="240"/>
      <c r="VTT218" s="540"/>
      <c r="VTU218" s="291"/>
      <c r="VTV218" s="290"/>
      <c r="VTX218" s="329"/>
      <c r="VTY218" s="240"/>
      <c r="VTZ218" s="540"/>
      <c r="VUA218" s="291"/>
      <c r="VUB218" s="290"/>
      <c r="VUD218" s="329"/>
      <c r="VUE218" s="240"/>
      <c r="VUF218" s="540"/>
      <c r="VUG218" s="291"/>
      <c r="VUH218" s="290"/>
      <c r="VUJ218" s="329"/>
      <c r="VUK218" s="240"/>
      <c r="VUL218" s="540"/>
      <c r="VUM218" s="291"/>
      <c r="VUN218" s="290"/>
      <c r="VUP218" s="329"/>
      <c r="VUQ218" s="240"/>
      <c r="VUR218" s="540"/>
      <c r="VUS218" s="291"/>
      <c r="VUT218" s="290"/>
      <c r="VUV218" s="329"/>
      <c r="VUW218" s="240"/>
      <c r="VUX218" s="540"/>
      <c r="VUY218" s="291"/>
      <c r="VUZ218" s="290"/>
      <c r="VVB218" s="329"/>
      <c r="VVC218" s="240"/>
      <c r="VVD218" s="540"/>
      <c r="VVE218" s="291"/>
      <c r="VVF218" s="290"/>
      <c r="VVH218" s="329"/>
      <c r="VVI218" s="240"/>
      <c r="VVJ218" s="540"/>
      <c r="VVK218" s="291"/>
      <c r="VVL218" s="290"/>
      <c r="VVN218" s="329"/>
      <c r="VVO218" s="240"/>
      <c r="VVP218" s="540"/>
      <c r="VVQ218" s="291"/>
      <c r="VVR218" s="290"/>
      <c r="VVT218" s="329"/>
      <c r="VVU218" s="240"/>
      <c r="VVV218" s="540"/>
      <c r="VVW218" s="291"/>
      <c r="VVX218" s="290"/>
      <c r="VVZ218" s="329"/>
      <c r="VWA218" s="240"/>
      <c r="VWB218" s="540"/>
      <c r="VWC218" s="291"/>
      <c r="VWD218" s="290"/>
      <c r="VWF218" s="329"/>
      <c r="VWG218" s="240"/>
      <c r="VWH218" s="540"/>
      <c r="VWI218" s="291"/>
      <c r="VWJ218" s="290"/>
      <c r="VWL218" s="329"/>
      <c r="VWM218" s="240"/>
      <c r="VWN218" s="540"/>
      <c r="VWO218" s="291"/>
      <c r="VWP218" s="290"/>
      <c r="VWR218" s="329"/>
      <c r="VWS218" s="240"/>
      <c r="VWT218" s="540"/>
      <c r="VWU218" s="291"/>
      <c r="VWV218" s="290"/>
      <c r="VWX218" s="329"/>
      <c r="VWY218" s="240"/>
      <c r="VWZ218" s="540"/>
      <c r="VXA218" s="291"/>
      <c r="VXB218" s="290"/>
      <c r="VXD218" s="329"/>
      <c r="VXE218" s="240"/>
      <c r="VXF218" s="540"/>
      <c r="VXG218" s="291"/>
      <c r="VXH218" s="290"/>
      <c r="VXJ218" s="329"/>
      <c r="VXK218" s="240"/>
      <c r="VXL218" s="540"/>
      <c r="VXM218" s="291"/>
      <c r="VXN218" s="290"/>
      <c r="VXP218" s="329"/>
      <c r="VXQ218" s="240"/>
      <c r="VXR218" s="540"/>
      <c r="VXS218" s="291"/>
      <c r="VXT218" s="290"/>
      <c r="VXV218" s="329"/>
      <c r="VXW218" s="240"/>
      <c r="VXX218" s="540"/>
      <c r="VXY218" s="291"/>
      <c r="VXZ218" s="290"/>
      <c r="VYB218" s="329"/>
      <c r="VYC218" s="240"/>
      <c r="VYD218" s="540"/>
      <c r="VYE218" s="291"/>
      <c r="VYF218" s="290"/>
      <c r="VYH218" s="329"/>
      <c r="VYI218" s="240"/>
      <c r="VYJ218" s="540"/>
      <c r="VYK218" s="291"/>
      <c r="VYL218" s="290"/>
      <c r="VYN218" s="329"/>
      <c r="VYO218" s="240"/>
      <c r="VYP218" s="540"/>
      <c r="VYQ218" s="291"/>
      <c r="VYR218" s="290"/>
      <c r="VYT218" s="329"/>
      <c r="VYU218" s="240"/>
      <c r="VYV218" s="540"/>
      <c r="VYW218" s="291"/>
      <c r="VYX218" s="290"/>
      <c r="VYZ218" s="329"/>
      <c r="VZA218" s="240"/>
      <c r="VZB218" s="540"/>
      <c r="VZC218" s="291"/>
      <c r="VZD218" s="290"/>
      <c r="VZF218" s="329"/>
      <c r="VZG218" s="240"/>
      <c r="VZH218" s="540"/>
      <c r="VZI218" s="291"/>
      <c r="VZJ218" s="290"/>
      <c r="VZL218" s="329"/>
      <c r="VZM218" s="240"/>
      <c r="VZN218" s="540"/>
      <c r="VZO218" s="291"/>
      <c r="VZP218" s="290"/>
      <c r="VZR218" s="329"/>
      <c r="VZS218" s="240"/>
      <c r="VZT218" s="540"/>
      <c r="VZU218" s="291"/>
      <c r="VZV218" s="290"/>
      <c r="VZX218" s="329"/>
      <c r="VZY218" s="240"/>
      <c r="VZZ218" s="540"/>
      <c r="WAA218" s="291"/>
      <c r="WAB218" s="290"/>
      <c r="WAD218" s="329"/>
      <c r="WAE218" s="240"/>
      <c r="WAF218" s="540"/>
      <c r="WAG218" s="291"/>
      <c r="WAH218" s="290"/>
      <c r="WAJ218" s="329"/>
      <c r="WAK218" s="240"/>
      <c r="WAL218" s="540"/>
      <c r="WAM218" s="291"/>
      <c r="WAN218" s="290"/>
      <c r="WAP218" s="329"/>
      <c r="WAQ218" s="240"/>
      <c r="WAR218" s="540"/>
      <c r="WAS218" s="291"/>
      <c r="WAT218" s="290"/>
      <c r="WAV218" s="329"/>
      <c r="WAW218" s="240"/>
      <c r="WAX218" s="540"/>
      <c r="WAY218" s="291"/>
      <c r="WAZ218" s="290"/>
      <c r="WBB218" s="329"/>
      <c r="WBC218" s="240"/>
      <c r="WBD218" s="540"/>
      <c r="WBE218" s="291"/>
      <c r="WBF218" s="290"/>
      <c r="WBH218" s="329"/>
      <c r="WBI218" s="240"/>
      <c r="WBJ218" s="540"/>
      <c r="WBK218" s="291"/>
      <c r="WBL218" s="290"/>
      <c r="WBN218" s="329"/>
      <c r="WBO218" s="240"/>
      <c r="WBP218" s="540"/>
      <c r="WBQ218" s="291"/>
      <c r="WBR218" s="290"/>
      <c r="WBT218" s="329"/>
      <c r="WBU218" s="240"/>
      <c r="WBV218" s="540"/>
      <c r="WBW218" s="291"/>
      <c r="WBX218" s="290"/>
      <c r="WBZ218" s="329"/>
      <c r="WCA218" s="240"/>
      <c r="WCB218" s="540"/>
      <c r="WCC218" s="291"/>
      <c r="WCD218" s="290"/>
      <c r="WCF218" s="329"/>
      <c r="WCG218" s="240"/>
      <c r="WCH218" s="540"/>
      <c r="WCI218" s="291"/>
      <c r="WCJ218" s="290"/>
      <c r="WCL218" s="329"/>
      <c r="WCM218" s="240"/>
      <c r="WCN218" s="540"/>
      <c r="WCO218" s="291"/>
      <c r="WCP218" s="290"/>
      <c r="WCR218" s="329"/>
      <c r="WCS218" s="240"/>
      <c r="WCT218" s="540"/>
      <c r="WCU218" s="291"/>
      <c r="WCV218" s="290"/>
      <c r="WCX218" s="329"/>
      <c r="WCY218" s="240"/>
      <c r="WCZ218" s="540"/>
      <c r="WDA218" s="291"/>
      <c r="WDB218" s="290"/>
      <c r="WDD218" s="329"/>
      <c r="WDE218" s="240"/>
      <c r="WDF218" s="540"/>
      <c r="WDG218" s="291"/>
      <c r="WDH218" s="290"/>
      <c r="WDJ218" s="329"/>
      <c r="WDK218" s="240"/>
      <c r="WDL218" s="540"/>
      <c r="WDM218" s="291"/>
      <c r="WDN218" s="290"/>
      <c r="WDP218" s="329"/>
      <c r="WDQ218" s="240"/>
      <c r="WDR218" s="540"/>
      <c r="WDS218" s="291"/>
      <c r="WDT218" s="290"/>
      <c r="WDV218" s="329"/>
      <c r="WDW218" s="240"/>
      <c r="WDX218" s="540"/>
      <c r="WDY218" s="291"/>
      <c r="WDZ218" s="290"/>
      <c r="WEB218" s="329"/>
      <c r="WEC218" s="240"/>
      <c r="WED218" s="540"/>
      <c r="WEE218" s="291"/>
      <c r="WEF218" s="290"/>
      <c r="WEH218" s="329"/>
      <c r="WEI218" s="240"/>
      <c r="WEJ218" s="540"/>
      <c r="WEK218" s="291"/>
      <c r="WEL218" s="290"/>
      <c r="WEN218" s="329"/>
      <c r="WEO218" s="240"/>
      <c r="WEP218" s="540"/>
      <c r="WEQ218" s="291"/>
      <c r="WER218" s="290"/>
      <c r="WET218" s="329"/>
      <c r="WEU218" s="240"/>
      <c r="WEV218" s="540"/>
      <c r="WEW218" s="291"/>
      <c r="WEX218" s="290"/>
      <c r="WEZ218" s="329"/>
      <c r="WFA218" s="240"/>
      <c r="WFB218" s="540"/>
      <c r="WFC218" s="291"/>
      <c r="WFD218" s="290"/>
      <c r="WFF218" s="329"/>
      <c r="WFG218" s="240"/>
      <c r="WFH218" s="540"/>
      <c r="WFI218" s="291"/>
      <c r="WFJ218" s="290"/>
      <c r="WFL218" s="329"/>
      <c r="WFM218" s="240"/>
      <c r="WFN218" s="540"/>
      <c r="WFO218" s="291"/>
      <c r="WFP218" s="290"/>
      <c r="WFR218" s="329"/>
      <c r="WFS218" s="240"/>
      <c r="WFT218" s="540"/>
      <c r="WFU218" s="291"/>
      <c r="WFV218" s="290"/>
      <c r="WFX218" s="329"/>
      <c r="WFY218" s="240"/>
      <c r="WFZ218" s="540"/>
      <c r="WGA218" s="291"/>
      <c r="WGB218" s="290"/>
      <c r="WGD218" s="329"/>
      <c r="WGE218" s="240"/>
      <c r="WGF218" s="540"/>
      <c r="WGG218" s="291"/>
      <c r="WGH218" s="290"/>
      <c r="WGJ218" s="329"/>
      <c r="WGK218" s="240"/>
      <c r="WGL218" s="540"/>
      <c r="WGM218" s="291"/>
      <c r="WGN218" s="290"/>
      <c r="WGP218" s="329"/>
      <c r="WGQ218" s="240"/>
      <c r="WGR218" s="540"/>
      <c r="WGS218" s="291"/>
      <c r="WGT218" s="290"/>
      <c r="WGV218" s="329"/>
      <c r="WGW218" s="240"/>
      <c r="WGX218" s="540"/>
      <c r="WGY218" s="291"/>
      <c r="WGZ218" s="290"/>
      <c r="WHB218" s="329"/>
      <c r="WHC218" s="240"/>
      <c r="WHD218" s="540"/>
      <c r="WHE218" s="291"/>
      <c r="WHF218" s="290"/>
      <c r="WHH218" s="329"/>
      <c r="WHI218" s="240"/>
      <c r="WHJ218" s="540"/>
      <c r="WHK218" s="291"/>
      <c r="WHL218" s="290"/>
      <c r="WHN218" s="329"/>
      <c r="WHO218" s="240"/>
      <c r="WHP218" s="540"/>
      <c r="WHQ218" s="291"/>
      <c r="WHR218" s="290"/>
      <c r="WHT218" s="329"/>
      <c r="WHU218" s="240"/>
      <c r="WHV218" s="540"/>
      <c r="WHW218" s="291"/>
      <c r="WHX218" s="290"/>
      <c r="WHZ218" s="329"/>
      <c r="WIA218" s="240"/>
      <c r="WIB218" s="540"/>
      <c r="WIC218" s="291"/>
      <c r="WID218" s="290"/>
      <c r="WIF218" s="329"/>
      <c r="WIG218" s="240"/>
      <c r="WIH218" s="540"/>
      <c r="WII218" s="291"/>
      <c r="WIJ218" s="290"/>
      <c r="WIL218" s="329"/>
      <c r="WIM218" s="240"/>
      <c r="WIN218" s="540"/>
      <c r="WIO218" s="291"/>
      <c r="WIP218" s="290"/>
      <c r="WIR218" s="329"/>
      <c r="WIS218" s="240"/>
      <c r="WIT218" s="540"/>
      <c r="WIU218" s="291"/>
      <c r="WIV218" s="290"/>
      <c r="WIX218" s="329"/>
      <c r="WIY218" s="240"/>
      <c r="WIZ218" s="540"/>
      <c r="WJA218" s="291"/>
      <c r="WJB218" s="290"/>
      <c r="WJD218" s="329"/>
      <c r="WJE218" s="240"/>
      <c r="WJF218" s="540"/>
      <c r="WJG218" s="291"/>
      <c r="WJH218" s="290"/>
      <c r="WJJ218" s="329"/>
      <c r="WJK218" s="240"/>
      <c r="WJL218" s="540"/>
      <c r="WJM218" s="291"/>
      <c r="WJN218" s="290"/>
      <c r="WJP218" s="329"/>
      <c r="WJQ218" s="240"/>
      <c r="WJR218" s="540"/>
      <c r="WJS218" s="291"/>
      <c r="WJT218" s="290"/>
      <c r="WJV218" s="329"/>
      <c r="WJW218" s="240"/>
      <c r="WJX218" s="540"/>
      <c r="WJY218" s="291"/>
      <c r="WJZ218" s="290"/>
      <c r="WKB218" s="329"/>
      <c r="WKC218" s="240"/>
      <c r="WKD218" s="540"/>
      <c r="WKE218" s="291"/>
      <c r="WKF218" s="290"/>
      <c r="WKH218" s="329"/>
      <c r="WKI218" s="240"/>
      <c r="WKJ218" s="540"/>
      <c r="WKK218" s="291"/>
      <c r="WKL218" s="290"/>
      <c r="WKN218" s="329"/>
      <c r="WKO218" s="240"/>
      <c r="WKP218" s="540"/>
      <c r="WKQ218" s="291"/>
      <c r="WKR218" s="290"/>
      <c r="WKT218" s="329"/>
      <c r="WKU218" s="240"/>
      <c r="WKV218" s="540"/>
      <c r="WKW218" s="291"/>
      <c r="WKX218" s="290"/>
      <c r="WKZ218" s="329"/>
      <c r="WLA218" s="240"/>
      <c r="WLB218" s="540"/>
      <c r="WLC218" s="291"/>
      <c r="WLD218" s="290"/>
      <c r="WLF218" s="329"/>
      <c r="WLG218" s="240"/>
      <c r="WLH218" s="540"/>
      <c r="WLI218" s="291"/>
      <c r="WLJ218" s="290"/>
      <c r="WLL218" s="329"/>
      <c r="WLM218" s="240"/>
      <c r="WLN218" s="540"/>
      <c r="WLO218" s="291"/>
      <c r="WLP218" s="290"/>
      <c r="WLR218" s="329"/>
      <c r="WLS218" s="240"/>
      <c r="WLT218" s="540"/>
      <c r="WLU218" s="291"/>
      <c r="WLV218" s="290"/>
      <c r="WLX218" s="329"/>
      <c r="WLY218" s="240"/>
      <c r="WLZ218" s="540"/>
      <c r="WMA218" s="291"/>
      <c r="WMB218" s="290"/>
      <c r="WMD218" s="329"/>
      <c r="WME218" s="240"/>
      <c r="WMF218" s="540"/>
      <c r="WMG218" s="291"/>
      <c r="WMH218" s="290"/>
      <c r="WMJ218" s="329"/>
      <c r="WMK218" s="240"/>
      <c r="WML218" s="540"/>
      <c r="WMM218" s="291"/>
      <c r="WMN218" s="290"/>
      <c r="WMP218" s="329"/>
      <c r="WMQ218" s="240"/>
      <c r="WMR218" s="540"/>
      <c r="WMS218" s="291"/>
      <c r="WMT218" s="290"/>
      <c r="WMV218" s="329"/>
      <c r="WMW218" s="240"/>
      <c r="WMX218" s="540"/>
      <c r="WMY218" s="291"/>
      <c r="WMZ218" s="290"/>
      <c r="WNB218" s="329"/>
      <c r="WNC218" s="240"/>
      <c r="WND218" s="540"/>
      <c r="WNE218" s="291"/>
      <c r="WNF218" s="290"/>
      <c r="WNH218" s="329"/>
      <c r="WNI218" s="240"/>
      <c r="WNJ218" s="540"/>
      <c r="WNK218" s="291"/>
      <c r="WNL218" s="290"/>
      <c r="WNN218" s="329"/>
      <c r="WNO218" s="240"/>
      <c r="WNP218" s="540"/>
      <c r="WNQ218" s="291"/>
      <c r="WNR218" s="290"/>
      <c r="WNT218" s="329"/>
      <c r="WNU218" s="240"/>
      <c r="WNV218" s="540"/>
      <c r="WNW218" s="291"/>
      <c r="WNX218" s="290"/>
      <c r="WNZ218" s="329"/>
      <c r="WOA218" s="240"/>
      <c r="WOB218" s="540"/>
      <c r="WOC218" s="291"/>
      <c r="WOD218" s="290"/>
      <c r="WOF218" s="329"/>
      <c r="WOG218" s="240"/>
      <c r="WOH218" s="540"/>
      <c r="WOI218" s="291"/>
      <c r="WOJ218" s="290"/>
      <c r="WOL218" s="329"/>
      <c r="WOM218" s="240"/>
      <c r="WON218" s="540"/>
      <c r="WOO218" s="291"/>
      <c r="WOP218" s="290"/>
      <c r="WOR218" s="329"/>
      <c r="WOS218" s="240"/>
      <c r="WOT218" s="540"/>
      <c r="WOU218" s="291"/>
      <c r="WOV218" s="290"/>
      <c r="WOX218" s="329"/>
      <c r="WOY218" s="240"/>
      <c r="WOZ218" s="540"/>
      <c r="WPA218" s="291"/>
      <c r="WPB218" s="290"/>
      <c r="WPD218" s="329"/>
      <c r="WPE218" s="240"/>
      <c r="WPF218" s="540"/>
      <c r="WPG218" s="291"/>
      <c r="WPH218" s="290"/>
      <c r="WPJ218" s="329"/>
      <c r="WPK218" s="240"/>
      <c r="WPL218" s="540"/>
      <c r="WPM218" s="291"/>
      <c r="WPN218" s="290"/>
      <c r="WPP218" s="329"/>
      <c r="WPQ218" s="240"/>
      <c r="WPR218" s="540"/>
      <c r="WPS218" s="291"/>
      <c r="WPT218" s="290"/>
      <c r="WPV218" s="329"/>
      <c r="WPW218" s="240"/>
      <c r="WPX218" s="540"/>
      <c r="WPY218" s="291"/>
      <c r="WPZ218" s="290"/>
      <c r="WQB218" s="329"/>
      <c r="WQC218" s="240"/>
      <c r="WQD218" s="540"/>
      <c r="WQE218" s="291"/>
      <c r="WQF218" s="290"/>
      <c r="WQH218" s="329"/>
      <c r="WQI218" s="240"/>
      <c r="WQJ218" s="540"/>
      <c r="WQK218" s="291"/>
      <c r="WQL218" s="290"/>
      <c r="WQN218" s="329"/>
      <c r="WQO218" s="240"/>
      <c r="WQP218" s="540"/>
      <c r="WQQ218" s="291"/>
      <c r="WQR218" s="290"/>
      <c r="WQT218" s="329"/>
      <c r="WQU218" s="240"/>
      <c r="WQV218" s="540"/>
      <c r="WQW218" s="291"/>
      <c r="WQX218" s="290"/>
      <c r="WQZ218" s="329"/>
      <c r="WRA218" s="240"/>
      <c r="WRB218" s="540"/>
      <c r="WRC218" s="291"/>
      <c r="WRD218" s="290"/>
      <c r="WRF218" s="329"/>
      <c r="WRG218" s="240"/>
      <c r="WRH218" s="540"/>
      <c r="WRI218" s="291"/>
      <c r="WRJ218" s="290"/>
      <c r="WRL218" s="329"/>
      <c r="WRM218" s="240"/>
      <c r="WRN218" s="540"/>
      <c r="WRO218" s="291"/>
      <c r="WRP218" s="290"/>
      <c r="WRR218" s="329"/>
      <c r="WRS218" s="240"/>
      <c r="WRT218" s="540"/>
      <c r="WRU218" s="291"/>
      <c r="WRV218" s="290"/>
      <c r="WRX218" s="329"/>
      <c r="WRY218" s="240"/>
      <c r="WRZ218" s="540"/>
      <c r="WSA218" s="291"/>
      <c r="WSB218" s="290"/>
      <c r="WSD218" s="329"/>
      <c r="WSE218" s="240"/>
      <c r="WSF218" s="540"/>
      <c r="WSG218" s="291"/>
      <c r="WSH218" s="290"/>
      <c r="WSJ218" s="329"/>
      <c r="WSK218" s="240"/>
      <c r="WSL218" s="540"/>
      <c r="WSM218" s="291"/>
      <c r="WSN218" s="290"/>
      <c r="WSP218" s="329"/>
      <c r="WSQ218" s="240"/>
      <c r="WSR218" s="540"/>
      <c r="WSS218" s="291"/>
      <c r="WST218" s="290"/>
      <c r="WSV218" s="329"/>
      <c r="WSW218" s="240"/>
      <c r="WSX218" s="540"/>
      <c r="WSY218" s="291"/>
      <c r="WSZ218" s="290"/>
      <c r="WTB218" s="329"/>
      <c r="WTC218" s="240"/>
      <c r="WTD218" s="540"/>
      <c r="WTE218" s="291"/>
      <c r="WTF218" s="290"/>
      <c r="WTH218" s="329"/>
      <c r="WTI218" s="240"/>
      <c r="WTJ218" s="540"/>
      <c r="WTK218" s="291"/>
      <c r="WTL218" s="290"/>
      <c r="WTN218" s="329"/>
      <c r="WTO218" s="240"/>
      <c r="WTP218" s="540"/>
      <c r="WTQ218" s="291"/>
      <c r="WTR218" s="290"/>
      <c r="WTT218" s="329"/>
      <c r="WTU218" s="240"/>
      <c r="WTV218" s="540"/>
      <c r="WTW218" s="291"/>
      <c r="WTX218" s="290"/>
      <c r="WTZ218" s="329"/>
      <c r="WUA218" s="240"/>
      <c r="WUB218" s="540"/>
      <c r="WUC218" s="291"/>
      <c r="WUD218" s="290"/>
      <c r="WUF218" s="329"/>
      <c r="WUG218" s="240"/>
      <c r="WUH218" s="540"/>
      <c r="WUI218" s="291"/>
      <c r="WUJ218" s="290"/>
      <c r="WUL218" s="329"/>
      <c r="WUM218" s="240"/>
      <c r="WUN218" s="540"/>
      <c r="WUO218" s="291"/>
      <c r="WUP218" s="290"/>
      <c r="WUR218" s="329"/>
      <c r="WUS218" s="240"/>
      <c r="WUT218" s="540"/>
      <c r="WUU218" s="291"/>
      <c r="WUV218" s="290"/>
      <c r="WUX218" s="329"/>
      <c r="WUY218" s="240"/>
      <c r="WUZ218" s="540"/>
      <c r="WVA218" s="291"/>
      <c r="WVB218" s="290"/>
      <c r="WVD218" s="329"/>
      <c r="WVE218" s="240"/>
      <c r="WVF218" s="540"/>
      <c r="WVG218" s="291"/>
      <c r="WVH218" s="290"/>
      <c r="WVJ218" s="329"/>
      <c r="WVK218" s="240"/>
      <c r="WVL218" s="540"/>
      <c r="WVM218" s="291"/>
      <c r="WVN218" s="290"/>
      <c r="WVP218" s="329"/>
      <c r="WVQ218" s="240"/>
      <c r="WVR218" s="540"/>
      <c r="WVS218" s="291"/>
      <c r="WVT218" s="290"/>
      <c r="WVV218" s="329"/>
      <c r="WVW218" s="240"/>
      <c r="WVX218" s="540"/>
      <c r="WVY218" s="291"/>
      <c r="WVZ218" s="290"/>
      <c r="WWB218" s="329"/>
      <c r="WWC218" s="240"/>
      <c r="WWD218" s="540"/>
      <c r="WWE218" s="291"/>
      <c r="WWF218" s="290"/>
      <c r="WWH218" s="329"/>
      <c r="WWI218" s="240"/>
      <c r="WWJ218" s="540"/>
      <c r="WWK218" s="291"/>
      <c r="WWL218" s="290"/>
      <c r="WWN218" s="329"/>
      <c r="WWO218" s="240"/>
      <c r="WWP218" s="540"/>
      <c r="WWQ218" s="291"/>
      <c r="WWR218" s="290"/>
      <c r="WWT218" s="329"/>
      <c r="WWU218" s="240"/>
      <c r="WWV218" s="540"/>
      <c r="WWW218" s="291"/>
      <c r="WWX218" s="290"/>
      <c r="WWZ218" s="329"/>
      <c r="WXA218" s="240"/>
      <c r="WXB218" s="540"/>
      <c r="WXC218" s="291"/>
      <c r="WXD218" s="290"/>
      <c r="WXF218" s="329"/>
      <c r="WXG218" s="240"/>
      <c r="WXH218" s="540"/>
      <c r="WXI218" s="291"/>
      <c r="WXJ218" s="290"/>
      <c r="WXL218" s="329"/>
      <c r="WXM218" s="240"/>
      <c r="WXN218" s="540"/>
      <c r="WXO218" s="291"/>
      <c r="WXP218" s="290"/>
      <c r="WXR218" s="329"/>
      <c r="WXS218" s="240"/>
      <c r="WXT218" s="540"/>
      <c r="WXU218" s="291"/>
      <c r="WXV218" s="290"/>
      <c r="WXX218" s="329"/>
      <c r="WXY218" s="240"/>
      <c r="WXZ218" s="540"/>
      <c r="WYA218" s="291"/>
      <c r="WYB218" s="290"/>
      <c r="WYD218" s="329"/>
      <c r="WYE218" s="240"/>
      <c r="WYF218" s="540"/>
      <c r="WYG218" s="291"/>
      <c r="WYH218" s="290"/>
      <c r="WYJ218" s="329"/>
      <c r="WYK218" s="240"/>
      <c r="WYL218" s="540"/>
      <c r="WYM218" s="291"/>
      <c r="WYN218" s="290"/>
      <c r="WYP218" s="329"/>
      <c r="WYQ218" s="240"/>
      <c r="WYR218" s="540"/>
      <c r="WYS218" s="291"/>
      <c r="WYT218" s="290"/>
      <c r="WYV218" s="329"/>
      <c r="WYW218" s="240"/>
      <c r="WYX218" s="540"/>
      <c r="WYY218" s="291"/>
      <c r="WYZ218" s="290"/>
      <c r="WZB218" s="329"/>
      <c r="WZC218" s="240"/>
      <c r="WZD218" s="540"/>
      <c r="WZE218" s="291"/>
      <c r="WZF218" s="290"/>
      <c r="WZH218" s="329"/>
      <c r="WZI218" s="240"/>
      <c r="WZJ218" s="540"/>
      <c r="WZK218" s="291"/>
      <c r="WZL218" s="290"/>
      <c r="WZN218" s="329"/>
      <c r="WZO218" s="240"/>
      <c r="WZP218" s="540"/>
      <c r="WZQ218" s="291"/>
      <c r="WZR218" s="290"/>
      <c r="WZT218" s="329"/>
      <c r="WZU218" s="240"/>
      <c r="WZV218" s="540"/>
      <c r="WZW218" s="291"/>
      <c r="WZX218" s="290"/>
      <c r="WZZ218" s="329"/>
      <c r="XAA218" s="240"/>
      <c r="XAB218" s="540"/>
      <c r="XAC218" s="291"/>
      <c r="XAD218" s="290"/>
      <c r="XAF218" s="329"/>
      <c r="XAG218" s="240"/>
      <c r="XAH218" s="540"/>
      <c r="XAI218" s="291"/>
      <c r="XAJ218" s="290"/>
      <c r="XAL218" s="329"/>
      <c r="XAM218" s="240"/>
      <c r="XAN218" s="540"/>
      <c r="XAO218" s="291"/>
      <c r="XAP218" s="290"/>
      <c r="XAR218" s="329"/>
      <c r="XAS218" s="240"/>
      <c r="XAT218" s="540"/>
      <c r="XAU218" s="291"/>
      <c r="XAV218" s="290"/>
      <c r="XAX218" s="329"/>
      <c r="XAY218" s="240"/>
      <c r="XAZ218" s="540"/>
      <c r="XBA218" s="291"/>
      <c r="XBB218" s="290"/>
      <c r="XBD218" s="329"/>
      <c r="XBE218" s="240"/>
      <c r="XBF218" s="540"/>
      <c r="XBG218" s="291"/>
      <c r="XBH218" s="290"/>
      <c r="XBJ218" s="329"/>
      <c r="XBK218" s="240"/>
      <c r="XBL218" s="540"/>
      <c r="XBM218" s="291"/>
      <c r="XBN218" s="290"/>
      <c r="XBP218" s="329"/>
      <c r="XBQ218" s="240"/>
      <c r="XBR218" s="540"/>
      <c r="XBS218" s="291"/>
      <c r="XBT218" s="290"/>
      <c r="XBV218" s="329"/>
      <c r="XBW218" s="240"/>
      <c r="XBX218" s="540"/>
      <c r="XBY218" s="291"/>
      <c r="XBZ218" s="290"/>
      <c r="XCB218" s="329"/>
      <c r="XCC218" s="240"/>
      <c r="XCD218" s="540"/>
      <c r="XCE218" s="291"/>
      <c r="XCF218" s="290"/>
      <c r="XCH218" s="329"/>
      <c r="XCI218" s="240"/>
      <c r="XCJ218" s="540"/>
      <c r="XCK218" s="291"/>
      <c r="XCL218" s="290"/>
      <c r="XCN218" s="329"/>
      <c r="XCO218" s="240"/>
      <c r="XCP218" s="540"/>
      <c r="XCQ218" s="291"/>
      <c r="XCR218" s="290"/>
      <c r="XCT218" s="329"/>
      <c r="XCU218" s="240"/>
      <c r="XCV218" s="540"/>
      <c r="XCW218" s="291"/>
      <c r="XCX218" s="290"/>
      <c r="XCZ218" s="329"/>
      <c r="XDA218" s="240"/>
      <c r="XDB218" s="540"/>
      <c r="XDC218" s="291"/>
      <c r="XDD218" s="290"/>
      <c r="XDF218" s="329"/>
      <c r="XDG218" s="240"/>
      <c r="XDH218" s="540"/>
      <c r="XDI218" s="291"/>
      <c r="XDJ218" s="290"/>
      <c r="XDL218" s="329"/>
      <c r="XDM218" s="240"/>
      <c r="XDN218" s="540"/>
      <c r="XDO218" s="291"/>
      <c r="XDP218" s="290"/>
      <c r="XDR218" s="329"/>
      <c r="XDS218" s="240"/>
      <c r="XDT218" s="540"/>
      <c r="XDU218" s="291"/>
      <c r="XDV218" s="290"/>
      <c r="XDX218" s="329"/>
      <c r="XDY218" s="240"/>
      <c r="XDZ218" s="540"/>
      <c r="XEA218" s="291"/>
      <c r="XEB218" s="290"/>
      <c r="XED218" s="329"/>
      <c r="XEE218" s="240"/>
      <c r="XEF218" s="540"/>
      <c r="XEG218" s="291"/>
      <c r="XEH218" s="290"/>
      <c r="XEJ218" s="329"/>
      <c r="XEK218" s="240"/>
      <c r="XEL218" s="540"/>
      <c r="XEM218" s="291"/>
      <c r="XEN218" s="290"/>
      <c r="XEP218" s="329"/>
      <c r="XEQ218" s="240"/>
      <c r="XER218" s="540"/>
      <c r="XES218" s="291"/>
      <c r="XET218" s="290"/>
      <c r="XEV218" s="329"/>
      <c r="XEW218" s="240"/>
      <c r="XEX218" s="540"/>
      <c r="XEY218" s="291"/>
      <c r="XEZ218" s="290"/>
      <c r="XFB218" s="329"/>
      <c r="XFC218" s="240"/>
      <c r="XFD218" s="540"/>
    </row>
    <row r="219" spans="1:16384" s="27" customFormat="1">
      <c r="A219" s="351"/>
      <c r="B219" s="329"/>
      <c r="C219" s="240"/>
      <c r="D219" s="246"/>
      <c r="E219" s="291"/>
      <c r="F219" s="290"/>
      <c r="G219" s="97"/>
      <c r="H219" s="97"/>
    </row>
    <row r="220" spans="1:16384" s="27" customFormat="1">
      <c r="A220" s="351"/>
      <c r="B220" s="329" t="s">
        <v>227</v>
      </c>
      <c r="C220" s="240" t="s">
        <v>66</v>
      </c>
      <c r="D220" s="246">
        <v>2</v>
      </c>
      <c r="E220" s="291"/>
      <c r="F220" s="290"/>
      <c r="G220" s="97"/>
      <c r="H220" s="97"/>
    </row>
    <row r="221" spans="1:16384" s="27" customFormat="1">
      <c r="A221" s="351"/>
      <c r="B221" s="329"/>
      <c r="C221" s="240"/>
      <c r="D221" s="246"/>
      <c r="E221" s="291"/>
      <c r="F221" s="290"/>
      <c r="G221" s="97"/>
      <c r="H221" s="97"/>
    </row>
    <row r="222" spans="1:16384" s="27" customFormat="1">
      <c r="A222" s="351" t="s">
        <v>228</v>
      </c>
      <c r="B222" s="329" t="s">
        <v>229</v>
      </c>
      <c r="C222" s="240" t="s">
        <v>66</v>
      </c>
      <c r="D222" s="246">
        <v>16</v>
      </c>
      <c r="E222" s="291"/>
      <c r="F222" s="290"/>
      <c r="G222" s="97"/>
      <c r="H222" s="97"/>
    </row>
    <row r="223" spans="1:16384" s="27" customFormat="1">
      <c r="A223" s="351"/>
      <c r="B223" s="329"/>
      <c r="C223" s="240"/>
      <c r="D223" s="246"/>
      <c r="E223" s="291"/>
      <c r="F223" s="290"/>
      <c r="G223" s="97"/>
      <c r="H223" s="97"/>
    </row>
    <row r="224" spans="1:16384" s="27" customFormat="1">
      <c r="A224" s="351" t="s">
        <v>230</v>
      </c>
      <c r="B224" s="329" t="s">
        <v>231</v>
      </c>
      <c r="C224" s="240" t="s">
        <v>66</v>
      </c>
      <c r="D224" s="246">
        <v>8</v>
      </c>
      <c r="E224" s="291"/>
      <c r="F224" s="290"/>
      <c r="G224" s="97"/>
      <c r="H224" s="97"/>
    </row>
    <row r="225" spans="1:6">
      <c r="A225" s="351"/>
      <c r="B225" s="329"/>
      <c r="C225" s="240"/>
      <c r="D225" s="246"/>
      <c r="E225" s="291"/>
      <c r="F225" s="290"/>
    </row>
    <row r="226" spans="1:6">
      <c r="A226" s="351"/>
      <c r="B226" s="329" t="s">
        <v>232</v>
      </c>
      <c r="C226" s="240" t="s">
        <v>66</v>
      </c>
      <c r="D226" s="246">
        <v>24</v>
      </c>
      <c r="E226" s="291"/>
      <c r="F226" s="290"/>
    </row>
    <row r="227" spans="1:6">
      <c r="A227" s="351"/>
      <c r="B227" s="329"/>
      <c r="C227" s="240"/>
      <c r="D227" s="246"/>
      <c r="E227" s="291"/>
      <c r="F227" s="290"/>
    </row>
    <row r="228" spans="1:6">
      <c r="A228" s="351"/>
      <c r="B228" s="329" t="s">
        <v>233</v>
      </c>
      <c r="C228" s="240" t="s">
        <v>66</v>
      </c>
      <c r="D228" s="246">
        <v>1</v>
      </c>
      <c r="E228" s="291"/>
      <c r="F228" s="290"/>
    </row>
    <row r="229" spans="1:6">
      <c r="A229" s="351"/>
      <c r="B229" s="329"/>
      <c r="C229" s="240"/>
      <c r="D229" s="246"/>
      <c r="E229" s="291"/>
      <c r="F229" s="290"/>
    </row>
    <row r="230" spans="1:6" ht="13">
      <c r="A230" s="351"/>
      <c r="B230" s="326" t="s">
        <v>234</v>
      </c>
      <c r="C230" s="240"/>
      <c r="D230" s="246"/>
      <c r="E230" s="291"/>
      <c r="F230" s="290"/>
    </row>
    <row r="231" spans="1:6" ht="13">
      <c r="A231" s="356"/>
      <c r="B231" s="319" t="s">
        <v>235</v>
      </c>
      <c r="C231" s="541"/>
      <c r="D231" s="246"/>
      <c r="E231" s="291"/>
      <c r="F231" s="290"/>
    </row>
    <row r="232" spans="1:6">
      <c r="A232" s="357" t="s">
        <v>236</v>
      </c>
      <c r="B232" s="320" t="s">
        <v>237</v>
      </c>
      <c r="C232" s="240" t="s">
        <v>66</v>
      </c>
      <c r="D232" s="246">
        <v>6</v>
      </c>
      <c r="E232" s="291"/>
      <c r="F232" s="290"/>
    </row>
    <row r="233" spans="1:6" ht="12.75" customHeight="1">
      <c r="A233" s="344"/>
      <c r="B233" s="321"/>
      <c r="C233" s="240"/>
      <c r="D233" s="246"/>
      <c r="E233" s="291"/>
      <c r="F233" s="290"/>
    </row>
    <row r="234" spans="1:6">
      <c r="A234" s="357" t="s">
        <v>238</v>
      </c>
      <c r="B234" s="320" t="s">
        <v>239</v>
      </c>
      <c r="C234" s="240" t="s">
        <v>66</v>
      </c>
      <c r="D234" s="246">
        <v>1</v>
      </c>
      <c r="E234" s="291"/>
      <c r="F234" s="290"/>
    </row>
    <row r="235" spans="1:6" ht="13" thickBot="1">
      <c r="A235" s="446"/>
      <c r="B235" s="447"/>
      <c r="C235" s="443"/>
      <c r="D235" s="678"/>
      <c r="E235" s="445"/>
      <c r="F235" s="290"/>
    </row>
    <row r="236" spans="1:6" ht="13" thickTop="1">
      <c r="A236" s="348"/>
      <c r="B236" s="312"/>
      <c r="C236" s="133"/>
      <c r="D236" s="673"/>
      <c r="E236" s="279"/>
      <c r="F236" s="280"/>
    </row>
    <row r="237" spans="1:6" ht="13">
      <c r="A237" s="349"/>
      <c r="B237" s="313" t="s">
        <v>122</v>
      </c>
      <c r="C237" s="137"/>
      <c r="D237" s="674"/>
      <c r="E237" s="281"/>
      <c r="F237" s="282">
        <f>SUM(F177:F234)</f>
        <v>0</v>
      </c>
    </row>
    <row r="238" spans="1:6" ht="13" thickBot="1">
      <c r="A238" s="350"/>
      <c r="B238" s="314"/>
      <c r="C238" s="141"/>
      <c r="D238" s="675"/>
      <c r="E238" s="283"/>
      <c r="F238" s="284"/>
    </row>
    <row r="239" spans="1:6" ht="13" thickTop="1">
      <c r="A239" s="339"/>
      <c r="B239" s="315"/>
      <c r="C239" s="143"/>
      <c r="D239" s="669"/>
      <c r="E239" s="285"/>
    </row>
    <row r="240" spans="1:6" ht="13.4" customHeight="1">
      <c r="A240" s="773" t="s">
        <v>98</v>
      </c>
      <c r="B240" s="773"/>
      <c r="C240" s="773"/>
      <c r="D240" s="773"/>
      <c r="E240" s="773"/>
      <c r="F240" s="773"/>
    </row>
    <row r="241" spans="1:6" ht="13" thickBot="1">
      <c r="A241" s="339"/>
      <c r="D241" s="669"/>
      <c r="E241" s="275"/>
    </row>
    <row r="242" spans="1:6" ht="27" thickTop="1" thickBot="1">
      <c r="A242" s="340" t="s">
        <v>14</v>
      </c>
      <c r="B242" s="304" t="s">
        <v>15</v>
      </c>
      <c r="C242" s="123" t="s">
        <v>16</v>
      </c>
      <c r="D242" s="670" t="s">
        <v>17</v>
      </c>
      <c r="E242" s="277" t="s">
        <v>18</v>
      </c>
      <c r="F242" s="278" t="s">
        <v>199</v>
      </c>
    </row>
    <row r="243" spans="1:6" ht="13" thickTop="1">
      <c r="A243" s="344"/>
      <c r="B243" s="321"/>
      <c r="C243" s="240"/>
      <c r="D243" s="246"/>
      <c r="E243" s="291"/>
      <c r="F243" s="290"/>
    </row>
    <row r="244" spans="1:6">
      <c r="A244" s="357" t="s">
        <v>240</v>
      </c>
      <c r="B244" s="320" t="s">
        <v>241</v>
      </c>
      <c r="C244" s="240" t="s">
        <v>66</v>
      </c>
      <c r="D244" s="246">
        <v>2</v>
      </c>
      <c r="E244" s="291"/>
      <c r="F244" s="290">
        <f t="shared" ref="F244:F246" si="17">E244*D244</f>
        <v>0</v>
      </c>
    </row>
    <row r="245" spans="1:6" ht="12.75" customHeight="1">
      <c r="A245" s="357"/>
      <c r="B245" s="320"/>
      <c r="C245" s="240"/>
      <c r="D245" s="246"/>
      <c r="E245" s="291"/>
      <c r="F245" s="290"/>
    </row>
    <row r="246" spans="1:6">
      <c r="A246" s="357" t="s">
        <v>242</v>
      </c>
      <c r="B246" s="320" t="s">
        <v>243</v>
      </c>
      <c r="C246" s="240" t="s">
        <v>66</v>
      </c>
      <c r="D246" s="246">
        <v>2</v>
      </c>
      <c r="E246" s="291"/>
      <c r="F246" s="290">
        <f t="shared" si="17"/>
        <v>0</v>
      </c>
    </row>
    <row r="247" spans="1:6">
      <c r="A247" s="357"/>
      <c r="B247" s="320"/>
      <c r="C247" s="240"/>
      <c r="D247" s="246"/>
      <c r="E247" s="291"/>
      <c r="F247" s="290"/>
    </row>
    <row r="248" spans="1:6" ht="13">
      <c r="A248" s="357"/>
      <c r="B248" s="319" t="s">
        <v>244</v>
      </c>
      <c r="C248" s="541"/>
      <c r="D248" s="246"/>
      <c r="E248" s="291"/>
      <c r="F248" s="268">
        <f t="shared" ref="F248:F258" si="18">E248*D248</f>
        <v>0</v>
      </c>
    </row>
    <row r="249" spans="1:6" ht="13">
      <c r="A249" s="357"/>
      <c r="B249" s="319"/>
      <c r="C249" s="541"/>
      <c r="D249" s="246"/>
      <c r="E249" s="291"/>
      <c r="F249" s="268"/>
    </row>
    <row r="250" spans="1:6">
      <c r="A250" s="357"/>
      <c r="B250" s="329" t="s">
        <v>245</v>
      </c>
      <c r="C250" s="240" t="s">
        <v>66</v>
      </c>
      <c r="D250" s="246">
        <v>4</v>
      </c>
      <c r="E250" s="291"/>
      <c r="F250" s="268">
        <f t="shared" ref="F250" si="19">E250*D250</f>
        <v>0</v>
      </c>
    </row>
    <row r="251" spans="1:6" ht="13">
      <c r="A251" s="357"/>
      <c r="B251" s="319"/>
      <c r="C251" s="541"/>
      <c r="D251" s="246"/>
      <c r="E251" s="291"/>
      <c r="F251" s="268"/>
    </row>
    <row r="252" spans="1:6">
      <c r="A252" s="357"/>
      <c r="B252" s="329" t="s">
        <v>246</v>
      </c>
      <c r="C252" s="240" t="s">
        <v>66</v>
      </c>
      <c r="D252" s="246">
        <v>5</v>
      </c>
      <c r="E252" s="291"/>
      <c r="F252" s="268">
        <f t="shared" ref="F252" si="20">E252*D252</f>
        <v>0</v>
      </c>
    </row>
    <row r="253" spans="1:6" ht="13">
      <c r="A253" s="357"/>
      <c r="B253" s="319"/>
      <c r="C253" s="541"/>
      <c r="D253" s="246"/>
      <c r="E253" s="291"/>
      <c r="F253" s="268"/>
    </row>
    <row r="254" spans="1:6">
      <c r="A254" s="357"/>
      <c r="B254" s="329" t="s">
        <v>247</v>
      </c>
      <c r="C254" s="240" t="s">
        <v>66</v>
      </c>
      <c r="D254" s="246">
        <v>6</v>
      </c>
      <c r="E254" s="291"/>
      <c r="F254" s="268">
        <f t="shared" si="18"/>
        <v>0</v>
      </c>
    </row>
    <row r="255" spans="1:6" ht="13">
      <c r="A255" s="357"/>
      <c r="B255" s="319"/>
      <c r="C255" s="240"/>
      <c r="D255" s="246"/>
      <c r="E255" s="291"/>
      <c r="F255" s="268">
        <f t="shared" si="18"/>
        <v>0</v>
      </c>
    </row>
    <row r="256" spans="1:6">
      <c r="A256" s="357"/>
      <c r="B256" s="329" t="s">
        <v>248</v>
      </c>
      <c r="C256" s="240" t="s">
        <v>66</v>
      </c>
      <c r="D256" s="246">
        <v>12</v>
      </c>
      <c r="E256" s="291"/>
      <c r="F256" s="268">
        <f t="shared" si="18"/>
        <v>0</v>
      </c>
    </row>
    <row r="257" spans="1:6" ht="13">
      <c r="A257" s="357"/>
      <c r="B257" s="319"/>
      <c r="C257" s="240"/>
      <c r="D257" s="246"/>
      <c r="E257" s="291"/>
      <c r="F257" s="268">
        <f t="shared" si="18"/>
        <v>0</v>
      </c>
    </row>
    <row r="258" spans="1:6">
      <c r="A258" s="357"/>
      <c r="B258" s="329" t="s">
        <v>249</v>
      </c>
      <c r="C258" s="240" t="s">
        <v>66</v>
      </c>
      <c r="D258" s="246">
        <v>3</v>
      </c>
      <c r="E258" s="291"/>
      <c r="F258" s="268">
        <f t="shared" si="18"/>
        <v>0</v>
      </c>
    </row>
    <row r="259" spans="1:6">
      <c r="A259" s="351"/>
      <c r="B259" s="329"/>
      <c r="C259" s="240"/>
      <c r="D259" s="246"/>
      <c r="E259" s="291"/>
      <c r="F259" s="268"/>
    </row>
    <row r="260" spans="1:6">
      <c r="A260" s="357" t="s">
        <v>250</v>
      </c>
      <c r="B260" s="329" t="s">
        <v>251</v>
      </c>
      <c r="C260" s="240" t="s">
        <v>66</v>
      </c>
      <c r="D260" s="246">
        <v>6</v>
      </c>
      <c r="E260" s="291"/>
      <c r="F260" s="268">
        <f t="shared" ref="F260:F292" si="21">E260*D260</f>
        <v>0</v>
      </c>
    </row>
    <row r="261" spans="1:6">
      <c r="A261" s="357"/>
      <c r="B261" s="435"/>
      <c r="C261" s="240"/>
      <c r="D261" s="246"/>
      <c r="E261" s="291"/>
      <c r="F261" s="268"/>
    </row>
    <row r="262" spans="1:6">
      <c r="A262" s="357"/>
      <c r="B262" s="329" t="s">
        <v>252</v>
      </c>
      <c r="C262" s="240" t="s">
        <v>66</v>
      </c>
      <c r="D262" s="246">
        <v>2</v>
      </c>
      <c r="E262" s="291"/>
      <c r="F262" s="268">
        <f t="shared" ref="F262" si="22">E262*D262</f>
        <v>0</v>
      </c>
    </row>
    <row r="263" spans="1:6">
      <c r="A263" s="357"/>
      <c r="B263" s="320"/>
      <c r="C263" s="240"/>
      <c r="D263" s="246"/>
      <c r="E263" s="291"/>
      <c r="F263" s="268"/>
    </row>
    <row r="264" spans="1:6" ht="13">
      <c r="A264" s="357"/>
      <c r="B264" s="319" t="s">
        <v>253</v>
      </c>
      <c r="C264" s="240"/>
      <c r="D264" s="246"/>
      <c r="E264" s="291"/>
      <c r="F264" s="268"/>
    </row>
    <row r="265" spans="1:6">
      <c r="A265" s="351"/>
      <c r="B265" s="329"/>
      <c r="C265" s="240"/>
      <c r="D265" s="246"/>
      <c r="E265" s="291"/>
      <c r="F265" s="268"/>
    </row>
    <row r="266" spans="1:6">
      <c r="A266" s="351"/>
      <c r="B266" s="436" t="s">
        <v>237</v>
      </c>
      <c r="C266" s="541" t="s">
        <v>66</v>
      </c>
      <c r="D266" s="246">
        <v>6</v>
      </c>
      <c r="E266" s="291"/>
      <c r="F266" s="268">
        <f t="shared" ref="F266" si="23">E266*D266</f>
        <v>0</v>
      </c>
    </row>
    <row r="267" spans="1:6">
      <c r="A267" s="351"/>
      <c r="B267" s="435"/>
      <c r="C267" s="240"/>
      <c r="D267" s="246"/>
      <c r="E267" s="291"/>
      <c r="F267" s="268"/>
    </row>
    <row r="268" spans="1:6" ht="13">
      <c r="A268" s="356"/>
      <c r="B268" s="320" t="s">
        <v>254</v>
      </c>
      <c r="C268" s="541" t="s">
        <v>66</v>
      </c>
      <c r="D268" s="246">
        <v>10</v>
      </c>
      <c r="E268" s="291"/>
      <c r="F268" s="268">
        <f t="shared" si="21"/>
        <v>0</v>
      </c>
    </row>
    <row r="269" spans="1:6" ht="13">
      <c r="A269" s="356"/>
      <c r="B269" s="320"/>
      <c r="C269" s="541"/>
      <c r="D269" s="246"/>
      <c r="E269" s="291"/>
      <c r="F269" s="268"/>
    </row>
    <row r="270" spans="1:6" ht="13">
      <c r="A270" s="356"/>
      <c r="B270" s="320" t="s">
        <v>255</v>
      </c>
      <c r="C270" s="541" t="s">
        <v>66</v>
      </c>
      <c r="D270" s="246">
        <v>2</v>
      </c>
      <c r="E270" s="291"/>
      <c r="F270" s="268">
        <f t="shared" ref="F270" si="24">E270*D270</f>
        <v>0</v>
      </c>
    </row>
    <row r="271" spans="1:6" ht="13">
      <c r="A271" s="356"/>
      <c r="B271" s="320"/>
      <c r="C271" s="541"/>
      <c r="D271" s="246"/>
      <c r="E271" s="291"/>
      <c r="F271" s="268"/>
    </row>
    <row r="272" spans="1:6" ht="13">
      <c r="A272" s="356"/>
      <c r="B272" s="320" t="s">
        <v>256</v>
      </c>
      <c r="C272" s="541" t="s">
        <v>66</v>
      </c>
      <c r="D272" s="246">
        <v>2</v>
      </c>
      <c r="E272" s="291"/>
      <c r="F272" s="268">
        <f t="shared" ref="F272" si="25">E272*D272</f>
        <v>0</v>
      </c>
    </row>
    <row r="273" spans="1:6">
      <c r="A273" s="357"/>
      <c r="B273" s="320"/>
      <c r="C273" s="240"/>
      <c r="D273" s="246"/>
      <c r="E273" s="291"/>
      <c r="F273" s="268"/>
    </row>
    <row r="274" spans="1:6" ht="13">
      <c r="A274" s="351"/>
      <c r="B274" s="326" t="s">
        <v>257</v>
      </c>
      <c r="C274" s="240"/>
      <c r="D274" s="246"/>
      <c r="E274" s="291"/>
      <c r="F274" s="268"/>
    </row>
    <row r="275" spans="1:6">
      <c r="A275" s="351"/>
      <c r="B275" s="329"/>
      <c r="C275" s="240"/>
      <c r="D275" s="246"/>
      <c r="E275" s="291"/>
      <c r="F275" s="268"/>
    </row>
    <row r="276" spans="1:6">
      <c r="A276" s="351"/>
      <c r="B276" s="320" t="s">
        <v>258</v>
      </c>
      <c r="C276" s="240" t="s">
        <v>66</v>
      </c>
      <c r="D276" s="246">
        <v>12</v>
      </c>
      <c r="E276" s="291"/>
      <c r="F276" s="268">
        <f t="shared" ref="F276" si="26">E276*D276</f>
        <v>0</v>
      </c>
    </row>
    <row r="277" spans="1:6">
      <c r="A277" s="351"/>
      <c r="B277" s="435"/>
      <c r="C277" s="240"/>
      <c r="D277" s="246"/>
      <c r="E277" s="291"/>
      <c r="F277" s="268"/>
    </row>
    <row r="278" spans="1:6">
      <c r="A278" s="357" t="s">
        <v>259</v>
      </c>
      <c r="B278" s="320" t="s">
        <v>260</v>
      </c>
      <c r="C278" s="240" t="s">
        <v>66</v>
      </c>
      <c r="D278" s="246">
        <v>10</v>
      </c>
      <c r="E278" s="291"/>
      <c r="F278" s="268">
        <f t="shared" si="21"/>
        <v>0</v>
      </c>
    </row>
    <row r="279" spans="1:6">
      <c r="A279" s="357"/>
      <c r="B279" s="320"/>
      <c r="C279" s="240"/>
      <c r="D279" s="246"/>
      <c r="E279" s="291"/>
      <c r="F279" s="268"/>
    </row>
    <row r="280" spans="1:6">
      <c r="A280" s="357"/>
      <c r="B280" s="320" t="s">
        <v>261</v>
      </c>
      <c r="C280" s="240" t="s">
        <v>66</v>
      </c>
      <c r="D280" s="246">
        <v>4</v>
      </c>
      <c r="E280" s="291"/>
      <c r="F280" s="268">
        <f t="shared" si="21"/>
        <v>0</v>
      </c>
    </row>
    <row r="281" spans="1:6">
      <c r="A281" s="357"/>
      <c r="B281" s="320"/>
      <c r="C281" s="240"/>
      <c r="D281" s="246"/>
      <c r="E281" s="291"/>
      <c r="F281" s="268"/>
    </row>
    <row r="282" spans="1:6">
      <c r="A282" s="357" t="s">
        <v>262</v>
      </c>
      <c r="B282" s="320" t="s">
        <v>263</v>
      </c>
      <c r="C282" s="240" t="s">
        <v>66</v>
      </c>
      <c r="D282" s="246">
        <v>6</v>
      </c>
      <c r="E282" s="291"/>
      <c r="F282" s="268">
        <f t="shared" si="21"/>
        <v>0</v>
      </c>
    </row>
    <row r="283" spans="1:6">
      <c r="A283" s="344"/>
      <c r="B283" s="321"/>
      <c r="C283" s="240"/>
      <c r="D283" s="246"/>
      <c r="E283" s="291"/>
      <c r="F283" s="268"/>
    </row>
    <row r="284" spans="1:6">
      <c r="A284" s="357" t="s">
        <v>264</v>
      </c>
      <c r="B284" s="320" t="s">
        <v>265</v>
      </c>
      <c r="C284" s="240" t="s">
        <v>66</v>
      </c>
      <c r="D284" s="246">
        <v>6</v>
      </c>
      <c r="E284" s="291"/>
      <c r="F284" s="268">
        <f t="shared" si="21"/>
        <v>0</v>
      </c>
    </row>
    <row r="285" spans="1:6">
      <c r="A285" s="357"/>
      <c r="B285" s="320"/>
      <c r="C285" s="240"/>
      <c r="D285" s="246"/>
      <c r="E285" s="291"/>
      <c r="F285" s="268"/>
    </row>
    <row r="286" spans="1:6" ht="13">
      <c r="A286" s="453"/>
      <c r="B286" s="454" t="s">
        <v>266</v>
      </c>
      <c r="C286" s="455"/>
      <c r="D286" s="456"/>
      <c r="E286" s="456"/>
      <c r="F286" s="6">
        <f t="shared" ref="F286:F288" si="27">D286*E286</f>
        <v>0</v>
      </c>
    </row>
    <row r="287" spans="1:6">
      <c r="A287" s="453"/>
      <c r="B287" s="457"/>
      <c r="C287" s="455"/>
      <c r="D287" s="456"/>
      <c r="E287" s="456"/>
      <c r="F287" s="6">
        <f t="shared" si="27"/>
        <v>0</v>
      </c>
    </row>
    <row r="288" spans="1:6">
      <c r="A288" s="458" t="s">
        <v>267</v>
      </c>
      <c r="B288" s="459" t="s">
        <v>268</v>
      </c>
      <c r="C288" s="455" t="s">
        <v>66</v>
      </c>
      <c r="D288" s="456">
        <v>1</v>
      </c>
      <c r="E288" s="456"/>
      <c r="F288" s="6">
        <f t="shared" si="27"/>
        <v>0</v>
      </c>
    </row>
    <row r="289" spans="1:6">
      <c r="A289" s="357"/>
      <c r="B289" s="320"/>
      <c r="C289" s="240"/>
      <c r="D289" s="246"/>
      <c r="E289" s="291"/>
      <c r="F289" s="268"/>
    </row>
    <row r="290" spans="1:6" ht="13">
      <c r="A290" s="357"/>
      <c r="B290" s="326" t="s">
        <v>269</v>
      </c>
      <c r="C290" s="240"/>
      <c r="D290" s="246"/>
      <c r="E290" s="291"/>
      <c r="F290" s="268"/>
    </row>
    <row r="291" spans="1:6">
      <c r="A291" s="351"/>
      <c r="B291" s="329"/>
      <c r="C291" s="240"/>
      <c r="D291" s="246"/>
      <c r="E291" s="291"/>
      <c r="F291" s="268"/>
    </row>
    <row r="292" spans="1:6">
      <c r="A292" s="351" t="s">
        <v>270</v>
      </c>
      <c r="B292" s="329" t="s">
        <v>271</v>
      </c>
      <c r="C292" s="240" t="s">
        <v>66</v>
      </c>
      <c r="D292" s="246">
        <v>10</v>
      </c>
      <c r="E292" s="291"/>
      <c r="F292" s="268">
        <f t="shared" si="21"/>
        <v>0</v>
      </c>
    </row>
    <row r="293" spans="1:6">
      <c r="A293" s="351"/>
      <c r="B293" s="329"/>
      <c r="C293" s="240"/>
      <c r="D293" s="246"/>
      <c r="E293" s="291"/>
      <c r="F293" s="268"/>
    </row>
    <row r="294" spans="1:6" ht="25.4" customHeight="1">
      <c r="A294" s="358"/>
      <c r="B294" s="318" t="s">
        <v>272</v>
      </c>
      <c r="C294" s="240"/>
      <c r="D294" s="246"/>
      <c r="E294" s="291"/>
      <c r="F294" s="268"/>
    </row>
    <row r="295" spans="1:6" ht="50">
      <c r="A295" s="358"/>
      <c r="B295" s="322" t="s">
        <v>273</v>
      </c>
      <c r="C295" s="240"/>
      <c r="D295" s="246"/>
      <c r="E295" s="291"/>
      <c r="F295" s="267"/>
    </row>
    <row r="296" spans="1:6" ht="13">
      <c r="A296" s="351"/>
      <c r="B296" s="323"/>
      <c r="C296" s="240"/>
      <c r="D296" s="246"/>
      <c r="E296" s="291"/>
      <c r="F296" s="267"/>
    </row>
    <row r="297" spans="1:6">
      <c r="A297" s="38" t="s">
        <v>274</v>
      </c>
      <c r="B297" s="244" t="s">
        <v>275</v>
      </c>
      <c r="C297" s="240" t="s">
        <v>66</v>
      </c>
      <c r="D297" s="246">
        <v>6</v>
      </c>
      <c r="E297" s="241"/>
      <c r="F297" s="268">
        <f t="shared" ref="F297" si="28">E297*D297</f>
        <v>0</v>
      </c>
    </row>
    <row r="298" spans="1:6" ht="13" thickBot="1">
      <c r="A298" s="448"/>
      <c r="B298" s="449"/>
      <c r="C298" s="443"/>
      <c r="D298" s="678"/>
      <c r="E298" s="444"/>
      <c r="F298" s="242"/>
    </row>
    <row r="299" spans="1:6" ht="13" thickTop="1">
      <c r="A299" s="348"/>
      <c r="B299" s="312"/>
      <c r="C299" s="133"/>
      <c r="D299" s="673"/>
      <c r="E299" s="279"/>
      <c r="F299" s="280"/>
    </row>
    <row r="300" spans="1:6" ht="13">
      <c r="A300" s="349"/>
      <c r="B300" s="313" t="s">
        <v>122</v>
      </c>
      <c r="C300" s="137"/>
      <c r="D300" s="674"/>
      <c r="E300" s="281"/>
      <c r="F300" s="282">
        <f>SUM(F244:F297)</f>
        <v>0</v>
      </c>
    </row>
    <row r="301" spans="1:6" ht="13" thickBot="1">
      <c r="A301" s="350"/>
      <c r="B301" s="314"/>
      <c r="C301" s="141"/>
      <c r="D301" s="675"/>
      <c r="E301" s="283"/>
      <c r="F301" s="284"/>
    </row>
    <row r="302" spans="1:6" ht="13" thickTop="1">
      <c r="A302" s="339"/>
      <c r="B302" s="315"/>
      <c r="C302" s="143"/>
      <c r="D302" s="669"/>
      <c r="E302" s="285"/>
    </row>
    <row r="303" spans="1:6" ht="13.4" customHeight="1">
      <c r="A303" s="773" t="s">
        <v>98</v>
      </c>
      <c r="B303" s="773"/>
      <c r="C303" s="773"/>
      <c r="D303" s="773"/>
      <c r="E303" s="773"/>
      <c r="F303" s="773"/>
    </row>
    <row r="304" spans="1:6" ht="13" thickBot="1">
      <c r="A304" s="339"/>
      <c r="D304" s="669"/>
      <c r="E304" s="275"/>
    </row>
    <row r="305" spans="1:9" ht="27" thickTop="1" thickBot="1">
      <c r="A305" s="340" t="s">
        <v>14</v>
      </c>
      <c r="B305" s="304" t="s">
        <v>15</v>
      </c>
      <c r="C305" s="123" t="s">
        <v>16</v>
      </c>
      <c r="D305" s="670" t="s">
        <v>17</v>
      </c>
      <c r="E305" s="277" t="s">
        <v>18</v>
      </c>
      <c r="F305" s="278" t="s">
        <v>199</v>
      </c>
    </row>
    <row r="306" spans="1:9" ht="13.5" thickTop="1">
      <c r="A306" s="351"/>
      <c r="B306" s="323"/>
      <c r="C306" s="240"/>
      <c r="D306" s="246"/>
      <c r="E306" s="291"/>
      <c r="F306" s="267"/>
    </row>
    <row r="307" spans="1:9">
      <c r="A307" s="358" t="s">
        <v>276</v>
      </c>
      <c r="B307" s="324" t="s">
        <v>277</v>
      </c>
      <c r="C307" s="240" t="s">
        <v>66</v>
      </c>
      <c r="D307" s="246">
        <v>2</v>
      </c>
      <c r="E307" s="291"/>
      <c r="F307" s="267">
        <f t="shared" ref="F307:F309" si="29">E307*D307</f>
        <v>0</v>
      </c>
      <c r="I307" s="97"/>
    </row>
    <row r="308" spans="1:9" ht="13">
      <c r="A308" s="359"/>
      <c r="B308" s="325"/>
      <c r="C308" s="240"/>
      <c r="D308" s="246"/>
      <c r="E308" s="291"/>
      <c r="F308" s="267"/>
      <c r="I308" s="97"/>
    </row>
    <row r="309" spans="1:9">
      <c r="A309" s="358" t="s">
        <v>278</v>
      </c>
      <c r="B309" s="324" t="s">
        <v>279</v>
      </c>
      <c r="C309" s="240" t="s">
        <v>66</v>
      </c>
      <c r="D309" s="246">
        <v>2</v>
      </c>
      <c r="E309" s="291"/>
      <c r="F309" s="267">
        <f t="shared" si="29"/>
        <v>0</v>
      </c>
      <c r="I309" s="97"/>
    </row>
    <row r="310" spans="1:9">
      <c r="A310" s="358"/>
      <c r="B310" s="324"/>
      <c r="C310" s="240"/>
      <c r="D310" s="246"/>
      <c r="E310" s="291"/>
      <c r="F310" s="267"/>
    </row>
    <row r="311" spans="1:9" ht="12.75" customHeight="1">
      <c r="A311" s="344"/>
      <c r="B311" s="326" t="s">
        <v>280</v>
      </c>
      <c r="C311" s="245"/>
      <c r="D311" s="246"/>
      <c r="E311" s="266"/>
      <c r="F311" s="267"/>
    </row>
    <row r="312" spans="1:9" ht="12.75" customHeight="1">
      <c r="A312" s="344"/>
      <c r="B312" s="327"/>
      <c r="C312" s="245"/>
      <c r="D312" s="246"/>
      <c r="E312" s="291"/>
      <c r="F312" s="267"/>
    </row>
    <row r="313" spans="1:9" ht="12.75" customHeight="1">
      <c r="A313" s="357" t="s">
        <v>281</v>
      </c>
      <c r="B313" s="328" t="s">
        <v>282</v>
      </c>
      <c r="C313" s="245" t="s">
        <v>66</v>
      </c>
      <c r="D313" s="246">
        <v>1</v>
      </c>
      <c r="E313" s="291"/>
      <c r="F313" s="267">
        <f t="shared" ref="F313:F315" si="30">D313*E313</f>
        <v>0</v>
      </c>
    </row>
    <row r="314" spans="1:9" ht="12.75" customHeight="1">
      <c r="A314" s="357"/>
      <c r="B314" s="329"/>
      <c r="C314" s="245"/>
      <c r="D314" s="246"/>
      <c r="E314" s="291"/>
      <c r="F314" s="267"/>
    </row>
    <row r="315" spans="1:9" ht="12.75" customHeight="1">
      <c r="A315" s="357" t="s">
        <v>283</v>
      </c>
      <c r="B315" s="328" t="s">
        <v>284</v>
      </c>
      <c r="C315" s="245" t="s">
        <v>66</v>
      </c>
      <c r="D315" s="246">
        <v>1</v>
      </c>
      <c r="E315" s="291"/>
      <c r="F315" s="267">
        <f t="shared" si="30"/>
        <v>0</v>
      </c>
    </row>
    <row r="316" spans="1:9" ht="12.75" customHeight="1">
      <c r="A316" s="357"/>
      <c r="B316" s="328"/>
      <c r="C316" s="245"/>
      <c r="D316" s="246"/>
      <c r="E316" s="291"/>
      <c r="F316" s="267"/>
    </row>
    <row r="317" spans="1:9" ht="12.75" customHeight="1">
      <c r="A317" s="357"/>
      <c r="B317" s="542" t="s">
        <v>285</v>
      </c>
      <c r="C317" s="245"/>
      <c r="D317" s="246"/>
      <c r="E317" s="291"/>
      <c r="F317" s="6"/>
    </row>
    <row r="318" spans="1:9" ht="12.75" customHeight="1">
      <c r="A318" s="357"/>
      <c r="B318" s="542"/>
      <c r="C318" s="240"/>
      <c r="D318" s="246"/>
      <c r="E318" s="291"/>
      <c r="F318" s="35">
        <f t="shared" ref="F318:F319" si="31">D318*E318</f>
        <v>0</v>
      </c>
    </row>
    <row r="319" spans="1:9" ht="12.75" customHeight="1">
      <c r="A319" s="357"/>
      <c r="B319" s="436" t="s">
        <v>286</v>
      </c>
      <c r="C319" s="245" t="s">
        <v>66</v>
      </c>
      <c r="D319" s="246">
        <v>2</v>
      </c>
      <c r="E319" s="291"/>
      <c r="F319" s="6">
        <f t="shared" si="31"/>
        <v>0</v>
      </c>
    </row>
    <row r="320" spans="1:9" ht="12.75" customHeight="1">
      <c r="A320" s="357"/>
      <c r="B320" s="328"/>
      <c r="C320" s="245"/>
      <c r="D320" s="246"/>
      <c r="E320" s="291"/>
      <c r="F320" s="267"/>
    </row>
    <row r="321" spans="1:8" ht="12.75" customHeight="1">
      <c r="A321" s="357"/>
      <c r="B321" s="437" t="s">
        <v>287</v>
      </c>
      <c r="C321" s="245"/>
      <c r="D321" s="246"/>
      <c r="E321" s="291"/>
      <c r="F321" s="267"/>
    </row>
    <row r="322" spans="1:8" ht="12.75" customHeight="1">
      <c r="A322" s="357"/>
      <c r="B322" s="328"/>
      <c r="C322" s="245"/>
      <c r="D322" s="246"/>
      <c r="E322" s="291"/>
      <c r="F322" s="267"/>
    </row>
    <row r="323" spans="1:8" ht="12.75" customHeight="1">
      <c r="A323" s="357"/>
      <c r="B323" s="328" t="s">
        <v>288</v>
      </c>
      <c r="C323" s="245" t="s">
        <v>66</v>
      </c>
      <c r="D323" s="246">
        <v>4</v>
      </c>
      <c r="E323" s="291"/>
      <c r="F323" s="6">
        <f t="shared" ref="F323" si="32">D323*E323</f>
        <v>0</v>
      </c>
    </row>
    <row r="324" spans="1:8" ht="12.75" customHeight="1">
      <c r="A324" s="357"/>
      <c r="B324" s="328"/>
      <c r="C324" s="245"/>
      <c r="D324" s="246"/>
      <c r="E324" s="291"/>
      <c r="F324" s="267"/>
    </row>
    <row r="325" spans="1:8" ht="12.75" customHeight="1">
      <c r="A325" s="357"/>
      <c r="B325" s="328" t="s">
        <v>289</v>
      </c>
      <c r="C325" s="245" t="s">
        <v>66</v>
      </c>
      <c r="D325" s="246">
        <v>3</v>
      </c>
      <c r="E325" s="291"/>
      <c r="F325" s="6">
        <f t="shared" ref="F325" si="33">D325*E325</f>
        <v>0</v>
      </c>
    </row>
    <row r="326" spans="1:8" ht="12.75" customHeight="1">
      <c r="A326" s="357"/>
      <c r="B326" s="328"/>
      <c r="C326" s="245"/>
      <c r="D326" s="246"/>
      <c r="E326" s="266"/>
      <c r="F326" s="267"/>
    </row>
    <row r="327" spans="1:8" ht="26">
      <c r="A327" s="346"/>
      <c r="B327" s="323" t="s">
        <v>290</v>
      </c>
      <c r="C327" s="543"/>
      <c r="D327" s="679"/>
      <c r="E327" s="544"/>
      <c r="F327" s="292"/>
    </row>
    <row r="328" spans="1:8" ht="13">
      <c r="A328" s="346"/>
      <c r="B328" s="545"/>
      <c r="C328" s="543"/>
      <c r="D328" s="679"/>
      <c r="E328" s="544"/>
      <c r="F328" s="292"/>
    </row>
    <row r="329" spans="1:8" ht="26">
      <c r="A329" s="353"/>
      <c r="B329" s="546" t="s">
        <v>291</v>
      </c>
      <c r="C329" s="537"/>
      <c r="D329" s="677"/>
      <c r="E329" s="291"/>
      <c r="F329" s="268"/>
    </row>
    <row r="330" spans="1:8" ht="13">
      <c r="A330" s="353"/>
      <c r="B330" s="546"/>
      <c r="C330" s="537"/>
      <c r="D330" s="677"/>
      <c r="E330" s="291"/>
      <c r="F330" s="268"/>
    </row>
    <row r="331" spans="1:8" ht="26">
      <c r="A331" s="351"/>
      <c r="B331" s="326" t="s">
        <v>292</v>
      </c>
      <c r="C331" s="240"/>
      <c r="D331" s="246"/>
      <c r="E331" s="291"/>
      <c r="F331" s="268"/>
    </row>
    <row r="332" spans="1:8" ht="13">
      <c r="A332" s="353"/>
      <c r="B332" s="323"/>
      <c r="C332" s="240"/>
      <c r="D332" s="246"/>
      <c r="E332" s="291"/>
      <c r="F332" s="268"/>
    </row>
    <row r="333" spans="1:8" ht="163.4" customHeight="1">
      <c r="A333" s="353"/>
      <c r="B333" s="534" t="s">
        <v>293</v>
      </c>
      <c r="C333" s="537"/>
      <c r="D333" s="677"/>
      <c r="E333" s="291"/>
      <c r="F333" s="268"/>
    </row>
    <row r="334" spans="1:8" s="152" customFormat="1" ht="11.25" customHeight="1">
      <c r="A334" s="360"/>
      <c r="B334" s="329"/>
      <c r="C334" s="547"/>
      <c r="D334" s="548"/>
      <c r="E334" s="549"/>
      <c r="F334" s="268"/>
      <c r="G334" s="415"/>
      <c r="H334" s="415"/>
    </row>
    <row r="335" spans="1:8" ht="13">
      <c r="A335" s="351"/>
      <c r="B335" s="534" t="s">
        <v>294</v>
      </c>
      <c r="C335" s="240"/>
      <c r="D335" s="246"/>
      <c r="E335" s="291"/>
      <c r="F335" s="268"/>
    </row>
    <row r="336" spans="1:8" ht="13">
      <c r="A336" s="351"/>
      <c r="B336" s="534"/>
      <c r="C336" s="240"/>
      <c r="D336" s="246"/>
      <c r="E336" s="291"/>
      <c r="F336" s="268"/>
    </row>
    <row r="337" spans="1:6">
      <c r="A337" s="351" t="s">
        <v>295</v>
      </c>
      <c r="B337" s="329" t="s">
        <v>296</v>
      </c>
      <c r="C337" s="240" t="s">
        <v>66</v>
      </c>
      <c r="D337" s="246">
        <v>10</v>
      </c>
      <c r="E337" s="291"/>
      <c r="F337" s="268">
        <f>E337*D337</f>
        <v>0</v>
      </c>
    </row>
    <row r="338" spans="1:6" ht="12.75" customHeight="1">
      <c r="A338" s="351"/>
      <c r="B338" s="329"/>
      <c r="C338" s="240"/>
      <c r="D338" s="246"/>
      <c r="E338" s="291"/>
      <c r="F338" s="268"/>
    </row>
    <row r="339" spans="1:6" ht="12.75" customHeight="1">
      <c r="A339" s="351"/>
      <c r="B339" s="534" t="s">
        <v>297</v>
      </c>
      <c r="C339" s="240"/>
      <c r="D339" s="246"/>
      <c r="E339" s="291"/>
      <c r="F339" s="268"/>
    </row>
    <row r="340" spans="1:6" ht="12.75" customHeight="1">
      <c r="A340" s="351"/>
      <c r="B340" s="329"/>
      <c r="C340" s="240"/>
      <c r="D340" s="246"/>
      <c r="E340" s="291"/>
      <c r="F340" s="268"/>
    </row>
    <row r="341" spans="1:6" ht="12.75" customHeight="1">
      <c r="A341" s="351" t="s">
        <v>298</v>
      </c>
      <c r="B341" s="550" t="s">
        <v>299</v>
      </c>
      <c r="C341" s="245" t="s">
        <v>66</v>
      </c>
      <c r="D341" s="246">
        <v>6</v>
      </c>
      <c r="E341" s="291"/>
      <c r="F341" s="269">
        <f t="shared" ref="F341:F370" si="34">E341*D341</f>
        <v>0</v>
      </c>
    </row>
    <row r="342" spans="1:6" ht="12.75" customHeight="1">
      <c r="A342" s="351"/>
      <c r="B342" s="550"/>
      <c r="C342" s="245"/>
      <c r="D342" s="246"/>
      <c r="E342" s="291"/>
      <c r="F342" s="269"/>
    </row>
    <row r="343" spans="1:6" ht="12.75" customHeight="1">
      <c r="A343" s="351"/>
      <c r="B343" s="550"/>
      <c r="C343" s="245"/>
      <c r="D343" s="246"/>
      <c r="E343" s="291"/>
      <c r="F343" s="269"/>
    </row>
    <row r="344" spans="1:6" ht="12" customHeight="1" thickBot="1">
      <c r="A344" s="438"/>
      <c r="B344" s="551"/>
      <c r="C344" s="240"/>
      <c r="D344" s="246"/>
      <c r="E344" s="552"/>
      <c r="F344" s="439"/>
    </row>
    <row r="345" spans="1:6" ht="13" thickTop="1">
      <c r="A345" s="348"/>
      <c r="B345" s="312"/>
      <c r="C345" s="133"/>
      <c r="D345" s="673"/>
      <c r="E345" s="279"/>
      <c r="F345" s="280"/>
    </row>
    <row r="346" spans="1:6" ht="13">
      <c r="A346" s="349"/>
      <c r="B346" s="313" t="s">
        <v>122</v>
      </c>
      <c r="C346" s="137"/>
      <c r="D346" s="674"/>
      <c r="E346" s="281"/>
      <c r="F346" s="282">
        <f>SUM(F307:F341)</f>
        <v>0</v>
      </c>
    </row>
    <row r="347" spans="1:6" ht="13" thickBot="1">
      <c r="A347" s="350"/>
      <c r="B347" s="314"/>
      <c r="C347" s="141"/>
      <c r="D347" s="675"/>
      <c r="E347" s="283"/>
      <c r="F347" s="284"/>
    </row>
    <row r="348" spans="1:6" ht="13" thickTop="1">
      <c r="A348" s="339"/>
      <c r="B348" s="315"/>
      <c r="C348" s="143"/>
      <c r="D348" s="669"/>
      <c r="E348" s="285"/>
    </row>
    <row r="349" spans="1:6" ht="13.4" customHeight="1">
      <c r="A349" s="773" t="s">
        <v>98</v>
      </c>
      <c r="B349" s="773"/>
      <c r="C349" s="773"/>
      <c r="D349" s="773"/>
      <c r="E349" s="773"/>
      <c r="F349" s="773"/>
    </row>
    <row r="350" spans="1:6" ht="13" thickBot="1">
      <c r="A350" s="339"/>
      <c r="D350" s="669"/>
      <c r="E350" s="275"/>
    </row>
    <row r="351" spans="1:6" ht="27" thickTop="1" thickBot="1">
      <c r="A351" s="340" t="s">
        <v>14</v>
      </c>
      <c r="B351" s="304" t="s">
        <v>15</v>
      </c>
      <c r="C351" s="123" t="s">
        <v>16</v>
      </c>
      <c r="D351" s="670" t="s">
        <v>17</v>
      </c>
      <c r="E351" s="277" t="s">
        <v>18</v>
      </c>
      <c r="F351" s="278" t="s">
        <v>199</v>
      </c>
    </row>
    <row r="352" spans="1:6" ht="13.5" thickTop="1">
      <c r="A352" s="438"/>
      <c r="B352" s="553" t="s">
        <v>300</v>
      </c>
      <c r="C352" s="240"/>
      <c r="D352" s="246"/>
      <c r="E352" s="552"/>
      <c r="F352" s="439"/>
    </row>
    <row r="353" spans="1:8" ht="13">
      <c r="A353" s="438"/>
      <c r="B353" s="553"/>
      <c r="C353" s="240"/>
      <c r="D353" s="246"/>
      <c r="E353" s="554"/>
      <c r="F353" s="440"/>
    </row>
    <row r="354" spans="1:8" ht="75">
      <c r="A354" s="17" t="s">
        <v>301</v>
      </c>
      <c r="B354" s="555" t="s">
        <v>302</v>
      </c>
      <c r="C354" s="245" t="s">
        <v>126</v>
      </c>
      <c r="D354" s="556">
        <v>2</v>
      </c>
      <c r="E354" s="68"/>
      <c r="F354" s="35">
        <f>D354*E354</f>
        <v>0</v>
      </c>
      <c r="G354" s="27"/>
      <c r="H354" s="27"/>
    </row>
    <row r="355" spans="1:8" ht="13">
      <c r="A355" s="30"/>
      <c r="B355" s="557"/>
      <c r="C355" s="558"/>
      <c r="D355" s="559"/>
      <c r="E355" s="68"/>
      <c r="F355" s="35"/>
      <c r="G355" s="27"/>
      <c r="H355" s="27"/>
    </row>
    <row r="356" spans="1:8" ht="87.65" customHeight="1">
      <c r="A356" s="17" t="s">
        <v>303</v>
      </c>
      <c r="B356" s="555" t="s">
        <v>304</v>
      </c>
      <c r="C356" s="245" t="s">
        <v>126</v>
      </c>
      <c r="D356" s="559">
        <v>10</v>
      </c>
      <c r="E356" s="68"/>
      <c r="F356" s="35">
        <f>D356*E356</f>
        <v>0</v>
      </c>
      <c r="G356" s="27"/>
      <c r="H356" s="27"/>
    </row>
    <row r="357" spans="1:8">
      <c r="A357" s="351"/>
      <c r="B357" s="329"/>
      <c r="C357" s="240"/>
      <c r="D357" s="246"/>
      <c r="E357" s="291"/>
      <c r="F357" s="268"/>
    </row>
    <row r="358" spans="1:8" ht="13">
      <c r="A358" s="351"/>
      <c r="B358" s="326" t="s">
        <v>305</v>
      </c>
      <c r="C358" s="240"/>
      <c r="D358" s="246"/>
      <c r="E358" s="291"/>
      <c r="F358" s="268"/>
    </row>
    <row r="359" spans="1:8">
      <c r="A359" s="351"/>
      <c r="B359" s="329"/>
      <c r="C359" s="240"/>
      <c r="D359" s="246"/>
      <c r="E359" s="291"/>
      <c r="F359" s="268"/>
    </row>
    <row r="360" spans="1:8">
      <c r="A360" s="351" t="s">
        <v>306</v>
      </c>
      <c r="B360" s="329" t="s">
        <v>307</v>
      </c>
      <c r="C360" s="240" t="s">
        <v>66</v>
      </c>
      <c r="D360" s="246">
        <v>1</v>
      </c>
      <c r="E360" s="291"/>
      <c r="F360" s="268">
        <f t="shared" si="34"/>
        <v>0</v>
      </c>
    </row>
    <row r="361" spans="1:8">
      <c r="A361" s="351"/>
      <c r="B361" s="329"/>
      <c r="C361" s="240"/>
      <c r="D361" s="246"/>
      <c r="E361" s="291"/>
      <c r="F361" s="268"/>
    </row>
    <row r="362" spans="1:8" ht="37.5">
      <c r="A362" s="343" t="s">
        <v>308</v>
      </c>
      <c r="B362" s="307" t="s">
        <v>309</v>
      </c>
      <c r="C362" s="41" t="s">
        <v>126</v>
      </c>
      <c r="D362" s="246">
        <v>5</v>
      </c>
      <c r="E362" s="270"/>
      <c r="F362" s="265">
        <f t="shared" si="34"/>
        <v>0</v>
      </c>
    </row>
    <row r="363" spans="1:8" ht="13">
      <c r="A363" s="351"/>
      <c r="B363" s="326"/>
      <c r="C363" s="240"/>
      <c r="D363" s="246"/>
      <c r="E363" s="291"/>
      <c r="F363" s="268"/>
    </row>
    <row r="364" spans="1:8" ht="13">
      <c r="A364" s="351"/>
      <c r="B364" s="326" t="s">
        <v>310</v>
      </c>
      <c r="C364" s="240"/>
      <c r="D364" s="246"/>
      <c r="E364" s="291"/>
      <c r="F364" s="268"/>
    </row>
    <row r="365" spans="1:8" ht="13">
      <c r="A365" s="351"/>
      <c r="B365" s="330"/>
      <c r="C365" s="50"/>
      <c r="D365" s="680"/>
      <c r="E365" s="293"/>
      <c r="F365" s="288"/>
    </row>
    <row r="366" spans="1:8" ht="39">
      <c r="A366" s="343"/>
      <c r="B366" s="331" t="s">
        <v>311</v>
      </c>
      <c r="C366" s="41"/>
      <c r="D366" s="2"/>
      <c r="E366" s="270"/>
      <c r="F366" s="265"/>
    </row>
    <row r="367" spans="1:8">
      <c r="A367" s="351"/>
      <c r="B367" s="329"/>
      <c r="C367" s="240"/>
      <c r="D367" s="246"/>
      <c r="E367" s="291"/>
      <c r="F367" s="268"/>
    </row>
    <row r="368" spans="1:8">
      <c r="A368" s="351" t="s">
        <v>312</v>
      </c>
      <c r="B368" s="329" t="s">
        <v>313</v>
      </c>
      <c r="C368" s="240" t="s">
        <v>109</v>
      </c>
      <c r="D368" s="246">
        <v>108</v>
      </c>
      <c r="E368" s="291"/>
      <c r="F368" s="268">
        <f t="shared" si="34"/>
        <v>0</v>
      </c>
    </row>
    <row r="369" spans="1:6">
      <c r="A369" s="351"/>
      <c r="B369" s="329"/>
      <c r="C369" s="240"/>
      <c r="D369" s="246"/>
      <c r="E369" s="291"/>
      <c r="F369" s="268"/>
    </row>
    <row r="370" spans="1:6">
      <c r="A370" s="351"/>
      <c r="B370" s="329" t="s">
        <v>314</v>
      </c>
      <c r="C370" s="240" t="s">
        <v>109</v>
      </c>
      <c r="D370" s="246">
        <v>60</v>
      </c>
      <c r="E370" s="291"/>
      <c r="F370" s="268">
        <f t="shared" si="34"/>
        <v>0</v>
      </c>
    </row>
    <row r="371" spans="1:6">
      <c r="A371" s="351"/>
      <c r="B371" s="329"/>
      <c r="C371" s="240"/>
      <c r="D371" s="246"/>
      <c r="E371" s="291"/>
      <c r="F371" s="268"/>
    </row>
    <row r="372" spans="1:6" ht="12.75" customHeight="1">
      <c r="A372" s="351" t="s">
        <v>315</v>
      </c>
      <c r="B372" s="310" t="s">
        <v>316</v>
      </c>
      <c r="C372" s="375" t="s">
        <v>317</v>
      </c>
      <c r="D372" s="246">
        <v>130</v>
      </c>
      <c r="E372" s="374"/>
      <c r="F372" s="268">
        <f>E372*D372</f>
        <v>0</v>
      </c>
    </row>
    <row r="373" spans="1:6" ht="12.75" customHeight="1">
      <c r="A373" s="351"/>
      <c r="B373" s="310"/>
      <c r="C373" s="375"/>
      <c r="D373" s="246"/>
      <c r="E373" s="374"/>
      <c r="F373" s="268"/>
    </row>
    <row r="374" spans="1:6" ht="12.75" customHeight="1">
      <c r="A374" s="351"/>
      <c r="B374" s="310"/>
      <c r="C374" s="375"/>
      <c r="D374" s="246"/>
      <c r="E374" s="374"/>
      <c r="F374" s="268"/>
    </row>
    <row r="375" spans="1:6" ht="12.75" customHeight="1">
      <c r="A375" s="351"/>
      <c r="B375" s="310"/>
      <c r="C375" s="375"/>
      <c r="D375" s="246"/>
      <c r="E375" s="374"/>
      <c r="F375" s="268"/>
    </row>
    <row r="376" spans="1:6" ht="12.75" customHeight="1">
      <c r="A376" s="351"/>
      <c r="B376" s="310"/>
      <c r="C376" s="375"/>
      <c r="D376" s="246"/>
      <c r="E376" s="374"/>
      <c r="F376" s="268"/>
    </row>
    <row r="377" spans="1:6" ht="12.75" customHeight="1">
      <c r="A377" s="351"/>
      <c r="B377" s="310"/>
      <c r="C377" s="375"/>
      <c r="D377" s="246"/>
      <c r="E377" s="374"/>
      <c r="F377" s="268"/>
    </row>
    <row r="378" spans="1:6" ht="12.75" customHeight="1">
      <c r="A378" s="351"/>
      <c r="B378" s="310"/>
      <c r="C378" s="375"/>
      <c r="D378" s="246"/>
      <c r="E378" s="374"/>
      <c r="F378" s="268"/>
    </row>
    <row r="379" spans="1:6" ht="12.75" customHeight="1">
      <c r="A379" s="351"/>
      <c r="B379" s="310"/>
      <c r="C379" s="375"/>
      <c r="D379" s="246"/>
      <c r="E379" s="374"/>
      <c r="F379" s="268"/>
    </row>
    <row r="380" spans="1:6" ht="13" thickBot="1">
      <c r="A380" s="351"/>
      <c r="B380" s="329"/>
      <c r="C380" s="240"/>
      <c r="D380" s="246"/>
      <c r="E380" s="291"/>
      <c r="F380" s="268"/>
    </row>
    <row r="381" spans="1:6" ht="13" thickTop="1">
      <c r="A381" s="348"/>
      <c r="B381" s="312"/>
      <c r="C381" s="133"/>
      <c r="D381" s="673"/>
      <c r="E381" s="279"/>
      <c r="F381" s="280"/>
    </row>
    <row r="382" spans="1:6" ht="13">
      <c r="A382" s="349"/>
      <c r="B382" s="313" t="s">
        <v>122</v>
      </c>
      <c r="C382" s="137"/>
      <c r="D382" s="674"/>
      <c r="E382" s="281"/>
      <c r="F382" s="282">
        <f>SUM(F354:F380)</f>
        <v>0</v>
      </c>
    </row>
    <row r="383" spans="1:6" ht="13" thickBot="1">
      <c r="A383" s="350"/>
      <c r="B383" s="314"/>
      <c r="C383" s="141"/>
      <c r="D383" s="675"/>
      <c r="E383" s="283"/>
      <c r="F383" s="284"/>
    </row>
    <row r="384" spans="1:6" ht="13" thickTop="1">
      <c r="A384" s="339"/>
      <c r="B384" s="315"/>
      <c r="C384" s="143"/>
      <c r="D384" s="669"/>
      <c r="E384" s="285"/>
    </row>
    <row r="385" spans="1:8" ht="13.4" customHeight="1">
      <c r="A385" s="773" t="s">
        <v>98</v>
      </c>
      <c r="B385" s="773"/>
      <c r="C385" s="773"/>
      <c r="D385" s="773"/>
      <c r="E385" s="773"/>
      <c r="F385" s="773"/>
    </row>
    <row r="386" spans="1:8" ht="7.5" customHeight="1" thickBot="1">
      <c r="A386" s="339"/>
      <c r="D386" s="669"/>
      <c r="E386" s="275"/>
    </row>
    <row r="387" spans="1:8" ht="27" thickTop="1" thickBot="1">
      <c r="A387" s="340" t="s">
        <v>14</v>
      </c>
      <c r="B387" s="304" t="s">
        <v>15</v>
      </c>
      <c r="C387" s="123" t="s">
        <v>16</v>
      </c>
      <c r="D387" s="670" t="s">
        <v>17</v>
      </c>
      <c r="E387" s="277" t="s">
        <v>18</v>
      </c>
      <c r="F387" s="278" t="s">
        <v>19</v>
      </c>
    </row>
    <row r="388" spans="1:8" ht="12" customHeight="1" thickTop="1">
      <c r="A388" s="344"/>
      <c r="B388" s="310"/>
      <c r="C388" s="375"/>
      <c r="D388" s="246"/>
      <c r="E388" s="374"/>
      <c r="F388" s="268"/>
    </row>
    <row r="389" spans="1:8" ht="13">
      <c r="A389" s="351"/>
      <c r="B389" s="326" t="s">
        <v>318</v>
      </c>
      <c r="C389" s="240"/>
      <c r="D389" s="246"/>
      <c r="E389" s="291"/>
      <c r="F389" s="268"/>
    </row>
    <row r="390" spans="1:8" ht="104">
      <c r="A390" s="351"/>
      <c r="B390" s="534" t="s">
        <v>319</v>
      </c>
      <c r="C390" s="240"/>
      <c r="D390" s="246"/>
      <c r="E390" s="291"/>
      <c r="F390" s="268"/>
    </row>
    <row r="391" spans="1:8">
      <c r="A391" s="351"/>
      <c r="B391" s="329"/>
      <c r="C391" s="240"/>
      <c r="D391" s="246"/>
      <c r="E391" s="291"/>
      <c r="F391" s="268"/>
    </row>
    <row r="392" spans="1:8">
      <c r="A392" s="351" t="s">
        <v>320</v>
      </c>
      <c r="B392" s="329" t="s">
        <v>321</v>
      </c>
      <c r="C392" s="240" t="s">
        <v>109</v>
      </c>
      <c r="D392" s="246">
        <v>50</v>
      </c>
      <c r="E392" s="291"/>
      <c r="F392" s="268">
        <f>E392*D392</f>
        <v>0</v>
      </c>
    </row>
    <row r="393" spans="1:8">
      <c r="A393" s="351"/>
      <c r="B393" s="329"/>
      <c r="C393" s="240"/>
      <c r="D393" s="246"/>
      <c r="E393" s="291"/>
      <c r="F393" s="268"/>
    </row>
    <row r="394" spans="1:8">
      <c r="A394" s="351" t="s">
        <v>322</v>
      </c>
      <c r="B394" s="329" t="s">
        <v>323</v>
      </c>
      <c r="C394" s="240" t="s">
        <v>109</v>
      </c>
      <c r="D394" s="246">
        <v>100</v>
      </c>
      <c r="E394" s="291"/>
      <c r="F394" s="268">
        <f>E394*D394</f>
        <v>0</v>
      </c>
    </row>
    <row r="395" spans="1:8">
      <c r="A395" s="344"/>
      <c r="B395" s="310"/>
      <c r="C395" s="375"/>
      <c r="D395" s="246"/>
      <c r="E395" s="374"/>
      <c r="F395" s="268"/>
    </row>
    <row r="396" spans="1:8" s="153" customFormat="1" ht="26.25" customHeight="1">
      <c r="A396" s="361"/>
      <c r="B396" s="560" t="s">
        <v>324</v>
      </c>
      <c r="C396" s="245"/>
      <c r="D396" s="509"/>
      <c r="E396" s="510"/>
      <c r="F396" s="271"/>
      <c r="G396" s="416"/>
      <c r="H396" s="416"/>
    </row>
    <row r="397" spans="1:8" s="153" customFormat="1" ht="12.75" customHeight="1">
      <c r="A397" s="362"/>
      <c r="B397" s="508"/>
      <c r="C397" s="245"/>
      <c r="D397" s="509"/>
      <c r="E397" s="510"/>
      <c r="F397" s="271"/>
      <c r="G397" s="416"/>
      <c r="H397" s="416"/>
    </row>
    <row r="398" spans="1:8" s="153" customFormat="1" ht="12.75" customHeight="1">
      <c r="A398" s="361" t="s">
        <v>325</v>
      </c>
      <c r="B398" s="508" t="s">
        <v>326</v>
      </c>
      <c r="C398" s="245" t="s">
        <v>109</v>
      </c>
      <c r="D398" s="509">
        <v>800</v>
      </c>
      <c r="E398" s="510"/>
      <c r="F398" s="271">
        <f t="shared" ref="F398:F422" si="35">E398*D398</f>
        <v>0</v>
      </c>
      <c r="G398" s="416"/>
      <c r="H398" s="561"/>
    </row>
    <row r="399" spans="1:8" s="153" customFormat="1" ht="12.75" customHeight="1">
      <c r="A399" s="362"/>
      <c r="B399" s="508"/>
      <c r="C399" s="245"/>
      <c r="D399" s="509"/>
      <c r="E399" s="510"/>
      <c r="F399" s="271"/>
      <c r="G399" s="416"/>
      <c r="H399" s="511"/>
    </row>
    <row r="400" spans="1:8" s="153" customFormat="1" ht="12.75" customHeight="1">
      <c r="A400" s="361" t="s">
        <v>325</v>
      </c>
      <c r="B400" s="508" t="s">
        <v>327</v>
      </c>
      <c r="C400" s="245" t="s">
        <v>109</v>
      </c>
      <c r="D400" s="509">
        <v>800</v>
      </c>
      <c r="E400" s="510"/>
      <c r="F400" s="271">
        <f t="shared" ref="F400" si="36">E400*D400</f>
        <v>0</v>
      </c>
      <c r="G400" s="416"/>
      <c r="H400" s="511"/>
    </row>
    <row r="401" spans="1:8" s="153" customFormat="1" ht="12" customHeight="1">
      <c r="A401" s="363"/>
      <c r="B401" s="508"/>
      <c r="C401" s="562"/>
      <c r="D401" s="681"/>
      <c r="E401" s="563"/>
      <c r="F401" s="271"/>
      <c r="G401" s="416"/>
      <c r="H401" s="416"/>
    </row>
    <row r="402" spans="1:8" ht="13">
      <c r="A402" s="344"/>
      <c r="B402" s="332" t="s">
        <v>328</v>
      </c>
      <c r="C402" s="375"/>
      <c r="D402" s="246"/>
      <c r="E402" s="564"/>
      <c r="F402" s="268"/>
    </row>
    <row r="403" spans="1:8">
      <c r="A403" s="344"/>
      <c r="B403" s="310"/>
      <c r="C403" s="375"/>
      <c r="D403" s="246"/>
      <c r="E403" s="564"/>
      <c r="F403" s="268"/>
    </row>
    <row r="404" spans="1:8" ht="26">
      <c r="A404" s="344"/>
      <c r="B404" s="309" t="s">
        <v>329</v>
      </c>
      <c r="C404" s="375"/>
      <c r="D404" s="246"/>
      <c r="E404" s="564"/>
      <c r="F404" s="268"/>
    </row>
    <row r="405" spans="1:8" ht="13">
      <c r="A405" s="344"/>
      <c r="B405" s="332"/>
      <c r="C405" s="375"/>
      <c r="D405" s="246"/>
      <c r="E405" s="564"/>
      <c r="F405" s="268"/>
    </row>
    <row r="406" spans="1:8">
      <c r="A406" s="344" t="s">
        <v>330</v>
      </c>
      <c r="B406" s="310" t="s">
        <v>331</v>
      </c>
      <c r="C406" s="375" t="s">
        <v>66</v>
      </c>
      <c r="D406" s="246">
        <v>24</v>
      </c>
      <c r="E406" s="565"/>
      <c r="F406" s="268">
        <f t="shared" si="35"/>
        <v>0</v>
      </c>
    </row>
    <row r="407" spans="1:8" ht="13">
      <c r="A407" s="344"/>
      <c r="B407" s="332"/>
      <c r="C407" s="375"/>
      <c r="D407" s="246"/>
      <c r="E407" s="565"/>
      <c r="F407" s="268"/>
    </row>
    <row r="408" spans="1:8">
      <c r="A408" s="344" t="s">
        <v>332</v>
      </c>
      <c r="B408" s="310" t="s">
        <v>333</v>
      </c>
      <c r="C408" s="375" t="s">
        <v>66</v>
      </c>
      <c r="D408" s="246">
        <v>6</v>
      </c>
      <c r="E408" s="565"/>
      <c r="F408" s="268">
        <f t="shared" si="35"/>
        <v>0</v>
      </c>
    </row>
    <row r="409" spans="1:8" ht="13">
      <c r="A409" s="344"/>
      <c r="B409" s="332"/>
      <c r="C409" s="375"/>
      <c r="D409" s="246"/>
      <c r="E409" s="565"/>
      <c r="F409" s="268"/>
    </row>
    <row r="410" spans="1:8">
      <c r="A410" s="344" t="s">
        <v>334</v>
      </c>
      <c r="B410" s="310" t="s">
        <v>335</v>
      </c>
      <c r="C410" s="375" t="s">
        <v>66</v>
      </c>
      <c r="D410" s="246">
        <v>6</v>
      </c>
      <c r="E410" s="565"/>
      <c r="F410" s="268">
        <f t="shared" si="35"/>
        <v>0</v>
      </c>
    </row>
    <row r="411" spans="1:8">
      <c r="A411" s="344"/>
      <c r="B411" s="310"/>
      <c r="C411" s="375"/>
      <c r="D411" s="246"/>
      <c r="E411" s="565"/>
      <c r="F411" s="268"/>
    </row>
    <row r="412" spans="1:8">
      <c r="A412" s="344" t="s">
        <v>336</v>
      </c>
      <c r="B412" s="99" t="s">
        <v>337</v>
      </c>
      <c r="C412" s="100" t="s">
        <v>109</v>
      </c>
      <c r="D412" s="566">
        <v>7085</v>
      </c>
      <c r="E412" s="68"/>
      <c r="F412" s="268">
        <f t="shared" si="35"/>
        <v>0</v>
      </c>
    </row>
    <row r="413" spans="1:8">
      <c r="A413" s="344"/>
      <c r="B413" s="310"/>
      <c r="C413" s="375"/>
      <c r="D413" s="246"/>
      <c r="E413" s="565"/>
      <c r="F413" s="268"/>
    </row>
    <row r="414" spans="1:8" ht="38.25" customHeight="1">
      <c r="A414" s="345"/>
      <c r="B414" s="308" t="s">
        <v>338</v>
      </c>
      <c r="C414" s="375"/>
      <c r="D414" s="246"/>
      <c r="E414" s="564"/>
      <c r="F414" s="268"/>
    </row>
    <row r="415" spans="1:8">
      <c r="A415" s="344"/>
      <c r="B415" s="310"/>
      <c r="C415" s="375"/>
      <c r="D415" s="246"/>
      <c r="E415" s="564"/>
      <c r="F415" s="268"/>
    </row>
    <row r="416" spans="1:8" ht="13">
      <c r="A416" s="344"/>
      <c r="B416" s="333" t="s">
        <v>339</v>
      </c>
      <c r="C416" s="375"/>
      <c r="D416" s="246"/>
      <c r="E416" s="564"/>
      <c r="F416" s="268"/>
    </row>
    <row r="417" spans="1:9" ht="13">
      <c r="A417" s="344"/>
      <c r="B417" s="333"/>
      <c r="C417" s="148"/>
      <c r="D417" s="680"/>
      <c r="E417" s="259"/>
      <c r="F417" s="268"/>
    </row>
    <row r="418" spans="1:9" ht="25">
      <c r="A418" s="364" t="s">
        <v>340</v>
      </c>
      <c r="B418" s="567" t="s">
        <v>341</v>
      </c>
      <c r="C418" s="568" t="s">
        <v>317</v>
      </c>
      <c r="D418" s="566">
        <v>500</v>
      </c>
      <c r="E418" s="569"/>
      <c r="F418" s="269">
        <f t="shared" si="35"/>
        <v>0</v>
      </c>
      <c r="I418" s="27">
        <v>4658.53</v>
      </c>
    </row>
    <row r="419" spans="1:9">
      <c r="A419" s="364"/>
      <c r="B419" s="567"/>
      <c r="C419" s="566"/>
      <c r="D419" s="566"/>
      <c r="E419" s="569"/>
      <c r="F419" s="294"/>
    </row>
    <row r="420" spans="1:9" ht="14.5">
      <c r="A420" s="364" t="s">
        <v>342</v>
      </c>
      <c r="B420" s="570" t="s">
        <v>343</v>
      </c>
      <c r="C420" s="571" t="s">
        <v>317</v>
      </c>
      <c r="D420" s="566">
        <v>500</v>
      </c>
      <c r="E420" s="569"/>
      <c r="F420" s="269">
        <f t="shared" si="35"/>
        <v>0</v>
      </c>
    </row>
    <row r="421" spans="1:9">
      <c r="A421" s="365"/>
      <c r="B421" s="567"/>
      <c r="C421" s="566"/>
      <c r="D421" s="566"/>
      <c r="E421" s="569"/>
      <c r="F421" s="294"/>
    </row>
    <row r="422" spans="1:9" ht="14.5">
      <c r="A422" s="364" t="s">
        <v>344</v>
      </c>
      <c r="B422" s="570" t="s">
        <v>345</v>
      </c>
      <c r="C422" s="571" t="s">
        <v>317</v>
      </c>
      <c r="D422" s="566">
        <v>4000</v>
      </c>
      <c r="E422" s="569"/>
      <c r="F422" s="269">
        <f t="shared" si="35"/>
        <v>0</v>
      </c>
    </row>
    <row r="423" spans="1:9">
      <c r="A423" s="344"/>
      <c r="B423" s="310"/>
      <c r="C423" s="375"/>
      <c r="D423" s="246"/>
      <c r="E423" s="565"/>
      <c r="F423" s="268"/>
    </row>
    <row r="424" spans="1:9" ht="26">
      <c r="A424" s="28"/>
      <c r="B424" s="51" t="s">
        <v>346</v>
      </c>
      <c r="C424" s="375"/>
      <c r="D424" s="246"/>
      <c r="E424" s="572"/>
      <c r="F424" s="48"/>
    </row>
    <row r="425" spans="1:9">
      <c r="A425" s="28"/>
      <c r="B425" s="29"/>
      <c r="C425" s="375"/>
      <c r="D425" s="246"/>
      <c r="E425" s="572"/>
      <c r="F425" s="48"/>
    </row>
    <row r="426" spans="1:9" ht="26">
      <c r="A426" s="28"/>
      <c r="B426" s="46" t="s">
        <v>347</v>
      </c>
      <c r="C426" s="375"/>
      <c r="D426" s="246"/>
      <c r="E426" s="68"/>
      <c r="F426" s="48">
        <f t="shared" ref="F426:F433" si="37">D426*E426</f>
        <v>0</v>
      </c>
    </row>
    <row r="427" spans="1:9">
      <c r="A427" s="28"/>
      <c r="B427" s="29"/>
      <c r="C427" s="375"/>
      <c r="D427" s="246"/>
      <c r="E427" s="68"/>
      <c r="F427" s="48">
        <f t="shared" si="37"/>
        <v>0</v>
      </c>
    </row>
    <row r="428" spans="1:9">
      <c r="A428" s="28" t="s">
        <v>348</v>
      </c>
      <c r="B428" s="29" t="s">
        <v>349</v>
      </c>
      <c r="C428" s="375" t="s">
        <v>109</v>
      </c>
      <c r="D428" s="246">
        <v>500</v>
      </c>
      <c r="E428" s="68"/>
      <c r="F428" s="48">
        <f t="shared" si="37"/>
        <v>0</v>
      </c>
      <c r="G428" s="419"/>
    </row>
    <row r="429" spans="1:9">
      <c r="A429" s="28"/>
      <c r="B429" s="29"/>
      <c r="C429" s="375"/>
      <c r="D429" s="246"/>
      <c r="E429" s="68"/>
      <c r="F429" s="48">
        <f t="shared" si="37"/>
        <v>0</v>
      </c>
      <c r="G429" s="419"/>
    </row>
    <row r="430" spans="1:9">
      <c r="A430" s="28" t="s">
        <v>348</v>
      </c>
      <c r="B430" s="29" t="s">
        <v>350</v>
      </c>
      <c r="C430" s="375" t="s">
        <v>109</v>
      </c>
      <c r="D430" s="246">
        <v>3000</v>
      </c>
      <c r="E430" s="68"/>
      <c r="F430" s="48">
        <f t="shared" si="37"/>
        <v>0</v>
      </c>
      <c r="G430" s="419"/>
      <c r="H430" s="419"/>
    </row>
    <row r="431" spans="1:9">
      <c r="A431" s="28"/>
      <c r="B431" s="29"/>
      <c r="C431" s="375"/>
      <c r="D431" s="246"/>
      <c r="E431" s="68"/>
      <c r="F431" s="48"/>
      <c r="G431" s="419"/>
      <c r="H431" s="419"/>
    </row>
    <row r="432" spans="1:9">
      <c r="A432" s="28" t="s">
        <v>348</v>
      </c>
      <c r="B432" s="29" t="s">
        <v>351</v>
      </c>
      <c r="C432" s="375" t="s">
        <v>109</v>
      </c>
      <c r="D432" s="246">
        <v>125</v>
      </c>
      <c r="E432" s="68"/>
      <c r="F432" s="48">
        <f t="shared" si="37"/>
        <v>0</v>
      </c>
      <c r="G432" s="419"/>
      <c r="H432" s="419"/>
    </row>
    <row r="433" spans="1:8">
      <c r="A433" s="28"/>
      <c r="B433" s="29"/>
      <c r="C433" s="375"/>
      <c r="D433" s="246"/>
      <c r="E433" s="68"/>
      <c r="F433" s="48">
        <f t="shared" si="37"/>
        <v>0</v>
      </c>
    </row>
    <row r="434" spans="1:8" ht="12.75" customHeight="1" thickBot="1">
      <c r="A434" s="344"/>
      <c r="B434" s="310"/>
      <c r="C434" s="375"/>
      <c r="D434" s="246"/>
      <c r="E434" s="374"/>
      <c r="F434" s="268"/>
    </row>
    <row r="435" spans="1:8" ht="13" thickTop="1">
      <c r="A435" s="348"/>
      <c r="B435" s="312"/>
      <c r="C435" s="133"/>
      <c r="D435" s="673"/>
      <c r="E435" s="279"/>
      <c r="F435" s="280"/>
    </row>
    <row r="436" spans="1:8" ht="13">
      <c r="A436" s="349"/>
      <c r="B436" s="313" t="s">
        <v>122</v>
      </c>
      <c r="C436" s="137"/>
      <c r="D436" s="682"/>
      <c r="E436" s="281"/>
      <c r="F436" s="282">
        <f>SUM(F388:F434)</f>
        <v>0</v>
      </c>
    </row>
    <row r="437" spans="1:8" ht="13" thickBot="1">
      <c r="A437" s="350"/>
      <c r="B437" s="314"/>
      <c r="C437" s="141"/>
      <c r="D437" s="675"/>
      <c r="E437" s="283"/>
      <c r="F437" s="284"/>
    </row>
    <row r="438" spans="1:8" ht="13" thickTop="1">
      <c r="A438" s="339"/>
      <c r="B438" s="315"/>
      <c r="C438" s="143"/>
      <c r="D438" s="669"/>
      <c r="E438" s="285"/>
    </row>
    <row r="439" spans="1:8" ht="13.4" customHeight="1">
      <c r="A439" s="773" t="s">
        <v>98</v>
      </c>
      <c r="B439" s="773"/>
      <c r="C439" s="773"/>
      <c r="D439" s="773"/>
      <c r="E439" s="773"/>
      <c r="F439" s="773"/>
    </row>
    <row r="440" spans="1:8" ht="13" thickBot="1">
      <c r="A440" s="339"/>
      <c r="D440" s="669"/>
      <c r="E440" s="275"/>
    </row>
    <row r="441" spans="1:8" ht="27" thickTop="1" thickBot="1">
      <c r="A441" s="340" t="s">
        <v>14</v>
      </c>
      <c r="B441" s="304" t="s">
        <v>15</v>
      </c>
      <c r="C441" s="123" t="s">
        <v>16</v>
      </c>
      <c r="D441" s="670" t="s">
        <v>17</v>
      </c>
      <c r="E441" s="277" t="s">
        <v>18</v>
      </c>
      <c r="F441" s="278" t="s">
        <v>199</v>
      </c>
    </row>
    <row r="442" spans="1:8" s="156" customFormat="1" ht="13.5" thickTop="1">
      <c r="A442" s="366"/>
      <c r="B442" s="334" t="s">
        <v>352</v>
      </c>
      <c r="C442" s="573"/>
      <c r="D442" s="683"/>
      <c r="E442" s="574"/>
      <c r="F442" s="295"/>
      <c r="G442" s="417"/>
      <c r="H442" s="417"/>
    </row>
    <row r="443" spans="1:8" ht="10.5" customHeight="1">
      <c r="A443" s="344"/>
      <c r="B443" s="310"/>
      <c r="C443" s="375"/>
      <c r="D443" s="246"/>
      <c r="E443" s="374"/>
      <c r="F443" s="268"/>
    </row>
    <row r="444" spans="1:8" ht="13">
      <c r="A444" s="344"/>
      <c r="B444" s="335" t="s">
        <v>353</v>
      </c>
      <c r="C444" s="375"/>
      <c r="D444" s="246"/>
      <c r="E444" s="374"/>
      <c r="F444" s="268"/>
    </row>
    <row r="445" spans="1:8" ht="13">
      <c r="A445" s="344"/>
      <c r="B445" s="335"/>
      <c r="C445" s="375"/>
      <c r="D445" s="246"/>
      <c r="E445" s="374"/>
      <c r="F445" s="268"/>
    </row>
    <row r="446" spans="1:8" s="157" customFormat="1" ht="13.4" customHeight="1">
      <c r="A446" s="344" t="s">
        <v>354</v>
      </c>
      <c r="B446" s="310" t="s">
        <v>355</v>
      </c>
      <c r="C446" s="375" t="s">
        <v>109</v>
      </c>
      <c r="D446" s="246">
        <v>50</v>
      </c>
      <c r="E446" s="374"/>
      <c r="F446" s="268">
        <f t="shared" ref="F446:F474" si="38">E446*D446</f>
        <v>0</v>
      </c>
      <c r="G446" s="418"/>
      <c r="H446" s="418"/>
    </row>
    <row r="447" spans="1:8" s="157" customFormat="1" ht="12.75" customHeight="1">
      <c r="A447" s="344"/>
      <c r="B447" s="310"/>
      <c r="C447" s="375"/>
      <c r="D447" s="246"/>
      <c r="E447" s="575"/>
      <c r="F447" s="268"/>
      <c r="G447" s="418"/>
      <c r="H447" s="418"/>
    </row>
    <row r="448" spans="1:8" s="157" customFormat="1" ht="12.75" customHeight="1">
      <c r="A448" s="344" t="s">
        <v>356</v>
      </c>
      <c r="B448" s="310" t="s">
        <v>357</v>
      </c>
      <c r="C448" s="375" t="s">
        <v>109</v>
      </c>
      <c r="D448" s="246">
        <v>50</v>
      </c>
      <c r="E448" s="68"/>
      <c r="F448" s="268">
        <f>E448*D448</f>
        <v>0</v>
      </c>
      <c r="G448" s="418"/>
      <c r="H448" s="419"/>
    </row>
    <row r="449" spans="1:8" s="157" customFormat="1" ht="12.75" customHeight="1">
      <c r="A449" s="344"/>
      <c r="B449" s="310"/>
      <c r="C449" s="375"/>
      <c r="D449" s="246"/>
      <c r="E449" s="68"/>
      <c r="F449" s="268"/>
      <c r="G449" s="418"/>
      <c r="H449" s="419"/>
    </row>
    <row r="450" spans="1:8" s="157" customFormat="1" ht="12.75" customHeight="1">
      <c r="A450" s="344" t="s">
        <v>358</v>
      </c>
      <c r="B450" s="310" t="s">
        <v>359</v>
      </c>
      <c r="C450" s="375" t="s">
        <v>109</v>
      </c>
      <c r="D450" s="246">
        <v>50</v>
      </c>
      <c r="E450" s="68"/>
      <c r="F450" s="268">
        <f t="shared" ref="F450" si="39">E450*D450</f>
        <v>0</v>
      </c>
      <c r="G450" s="418"/>
      <c r="H450" s="419"/>
    </row>
    <row r="451" spans="1:8" s="157" customFormat="1" ht="9.75" customHeight="1">
      <c r="A451" s="344"/>
      <c r="B451" s="310"/>
      <c r="C451" s="375"/>
      <c r="D451" s="246"/>
      <c r="E451" s="374"/>
      <c r="F451" s="268"/>
      <c r="G451" s="418"/>
      <c r="H451" s="418"/>
    </row>
    <row r="452" spans="1:8" ht="13">
      <c r="A452" s="344"/>
      <c r="B452" s="332" t="s">
        <v>360</v>
      </c>
      <c r="C452" s="375"/>
      <c r="D452" s="246"/>
      <c r="E452" s="374"/>
      <c r="F452" s="268"/>
    </row>
    <row r="453" spans="1:8" ht="11.25" customHeight="1">
      <c r="A453" s="344"/>
      <c r="B453" s="310"/>
      <c r="C453" s="375"/>
      <c r="D453" s="246"/>
      <c r="E453" s="374"/>
      <c r="F453" s="268"/>
    </row>
    <row r="454" spans="1:8" ht="13">
      <c r="A454" s="344"/>
      <c r="B454" s="309" t="s">
        <v>353</v>
      </c>
      <c r="C454" s="375"/>
      <c r="D454" s="246"/>
      <c r="E454" s="374"/>
      <c r="F454" s="268"/>
    </row>
    <row r="455" spans="1:8">
      <c r="A455" s="344"/>
      <c r="B455" s="310"/>
      <c r="C455" s="375"/>
      <c r="D455" s="246"/>
      <c r="E455" s="374"/>
      <c r="F455" s="268"/>
    </row>
    <row r="456" spans="1:8" ht="12.75" customHeight="1">
      <c r="A456" s="351" t="s">
        <v>361</v>
      </c>
      <c r="B456" s="336" t="s">
        <v>362</v>
      </c>
      <c r="C456" s="245" t="s">
        <v>66</v>
      </c>
      <c r="D456" s="246">
        <v>2</v>
      </c>
      <c r="E456" s="374"/>
      <c r="F456" s="268">
        <f t="shared" si="38"/>
        <v>0</v>
      </c>
    </row>
    <row r="457" spans="1:8">
      <c r="A457" s="351"/>
      <c r="B457" s="576"/>
      <c r="C457" s="245"/>
      <c r="D457" s="246"/>
      <c r="E457" s="291"/>
      <c r="F457" s="268"/>
    </row>
    <row r="458" spans="1:8" ht="14.5">
      <c r="A458" s="344" t="s">
        <v>363</v>
      </c>
      <c r="B458" s="336" t="s">
        <v>364</v>
      </c>
      <c r="C458" s="375" t="s">
        <v>66</v>
      </c>
      <c r="D458" s="246">
        <v>2</v>
      </c>
      <c r="E458" s="374"/>
      <c r="F458" s="268">
        <f t="shared" ref="F458:F466" si="40">E458*D458</f>
        <v>0</v>
      </c>
    </row>
    <row r="459" spans="1:8">
      <c r="A459" s="344"/>
      <c r="B459" s="336"/>
      <c r="C459" s="375"/>
      <c r="D459" s="246"/>
      <c r="E459" s="374"/>
      <c r="F459" s="268"/>
    </row>
    <row r="460" spans="1:8" ht="12.75" customHeight="1">
      <c r="A460" s="344" t="s">
        <v>363</v>
      </c>
      <c r="B460" s="336" t="s">
        <v>365</v>
      </c>
      <c r="C460" s="375" t="s">
        <v>66</v>
      </c>
      <c r="D460" s="246">
        <v>2</v>
      </c>
      <c r="E460" s="374"/>
      <c r="F460" s="268">
        <f t="shared" si="40"/>
        <v>0</v>
      </c>
    </row>
    <row r="461" spans="1:8" ht="12.75" customHeight="1">
      <c r="A461" s="351"/>
      <c r="B461" s="336"/>
      <c r="C461" s="245"/>
      <c r="D461" s="246"/>
      <c r="E461" s="374"/>
      <c r="F461" s="268"/>
    </row>
    <row r="462" spans="1:8" ht="15.65" customHeight="1">
      <c r="A462" s="351" t="s">
        <v>366</v>
      </c>
      <c r="B462" s="336" t="s">
        <v>367</v>
      </c>
      <c r="C462" s="245" t="s">
        <v>66</v>
      </c>
      <c r="D462" s="246">
        <v>8</v>
      </c>
      <c r="E462" s="374"/>
      <c r="F462" s="268">
        <f t="shared" si="40"/>
        <v>0</v>
      </c>
    </row>
    <row r="463" spans="1:8" ht="12.75" customHeight="1">
      <c r="A463" s="351"/>
      <c r="B463" s="336"/>
      <c r="C463" s="245"/>
      <c r="D463" s="246"/>
      <c r="E463" s="374"/>
      <c r="F463" s="268"/>
    </row>
    <row r="464" spans="1:8" ht="14.5">
      <c r="A464" s="351" t="s">
        <v>368</v>
      </c>
      <c r="B464" s="336" t="s">
        <v>369</v>
      </c>
      <c r="C464" s="245" t="s">
        <v>66</v>
      </c>
      <c r="D464" s="246">
        <v>14</v>
      </c>
      <c r="E464" s="374"/>
      <c r="F464" s="268">
        <f t="shared" si="40"/>
        <v>0</v>
      </c>
    </row>
    <row r="465" spans="1:6">
      <c r="A465" s="351"/>
      <c r="B465" s="336"/>
      <c r="C465" s="245"/>
      <c r="D465" s="246"/>
      <c r="E465" s="374"/>
      <c r="F465" s="268"/>
    </row>
    <row r="466" spans="1:6" ht="14.5">
      <c r="A466" s="351" t="s">
        <v>363</v>
      </c>
      <c r="B466" s="336" t="s">
        <v>370</v>
      </c>
      <c r="C466" s="245" t="s">
        <v>66</v>
      </c>
      <c r="D466" s="246">
        <v>1</v>
      </c>
      <c r="E466" s="374"/>
      <c r="F466" s="268">
        <f t="shared" si="40"/>
        <v>0</v>
      </c>
    </row>
    <row r="467" spans="1:6">
      <c r="A467" s="344"/>
      <c r="B467" s="310"/>
      <c r="C467" s="375"/>
      <c r="D467" s="246"/>
      <c r="E467" s="374"/>
      <c r="F467" s="268"/>
    </row>
    <row r="468" spans="1:6" ht="15">
      <c r="A468" s="344"/>
      <c r="B468" s="309" t="s">
        <v>371</v>
      </c>
      <c r="C468" s="375"/>
      <c r="D468" s="246"/>
      <c r="E468" s="374"/>
      <c r="F468" s="268"/>
    </row>
    <row r="469" spans="1:6">
      <c r="A469" s="344"/>
      <c r="B469" s="310"/>
      <c r="C469" s="375"/>
      <c r="D469" s="246"/>
      <c r="E469" s="374"/>
      <c r="F469" s="268"/>
    </row>
    <row r="470" spans="1:6">
      <c r="A470" s="344" t="s">
        <v>372</v>
      </c>
      <c r="B470" s="310" t="s">
        <v>373</v>
      </c>
      <c r="C470" s="375" t="s">
        <v>66</v>
      </c>
      <c r="D470" s="246">
        <v>24</v>
      </c>
      <c r="E470" s="374"/>
      <c r="F470" s="268">
        <f t="shared" si="38"/>
        <v>0</v>
      </c>
    </row>
    <row r="471" spans="1:6">
      <c r="A471" s="344"/>
      <c r="B471" s="310"/>
      <c r="C471" s="375"/>
      <c r="D471" s="246"/>
      <c r="E471" s="374"/>
      <c r="F471" s="268"/>
    </row>
    <row r="472" spans="1:6" ht="26">
      <c r="A472" s="344"/>
      <c r="B472" s="309" t="s">
        <v>374</v>
      </c>
      <c r="C472" s="375"/>
      <c r="D472" s="246"/>
      <c r="E472" s="374"/>
      <c r="F472" s="268"/>
    </row>
    <row r="473" spans="1:6">
      <c r="A473" s="344"/>
      <c r="B473" s="310"/>
      <c r="C473" s="375"/>
      <c r="D473" s="246"/>
      <c r="E473" s="374"/>
      <c r="F473" s="268"/>
    </row>
    <row r="474" spans="1:6">
      <c r="A474" s="344" t="s">
        <v>372</v>
      </c>
      <c r="B474" s="310" t="s">
        <v>375</v>
      </c>
      <c r="C474" s="375" t="s">
        <v>66</v>
      </c>
      <c r="D474" s="246">
        <v>3</v>
      </c>
      <c r="E474" s="374"/>
      <c r="F474" s="268">
        <f t="shared" si="38"/>
        <v>0</v>
      </c>
    </row>
    <row r="475" spans="1:6" ht="9.75" customHeight="1">
      <c r="A475" s="344"/>
      <c r="B475" s="310"/>
      <c r="C475" s="375"/>
      <c r="D475" s="246"/>
      <c r="E475" s="374"/>
      <c r="F475" s="268"/>
    </row>
    <row r="476" spans="1:6">
      <c r="A476" s="344"/>
      <c r="B476" s="310"/>
      <c r="C476" s="375"/>
      <c r="D476" s="246"/>
      <c r="E476" s="374"/>
      <c r="F476" s="268"/>
    </row>
    <row r="477" spans="1:6" ht="7.5" customHeight="1">
      <c r="A477" s="344"/>
      <c r="B477" s="310"/>
      <c r="C477" s="375"/>
      <c r="D477" s="246"/>
      <c r="E477" s="374"/>
      <c r="F477" s="268"/>
    </row>
    <row r="478" spans="1:6">
      <c r="A478" s="344"/>
      <c r="B478" s="310"/>
      <c r="C478" s="375"/>
      <c r="D478" s="246"/>
      <c r="E478" s="374"/>
      <c r="F478" s="268"/>
    </row>
    <row r="479" spans="1:6">
      <c r="A479" s="344"/>
      <c r="B479" s="310"/>
      <c r="C479" s="375"/>
      <c r="D479" s="246"/>
      <c r="E479" s="374"/>
      <c r="F479" s="268"/>
    </row>
    <row r="480" spans="1:6">
      <c r="A480" s="344"/>
      <c r="B480" s="310"/>
      <c r="C480" s="375"/>
      <c r="D480" s="246"/>
      <c r="E480" s="374"/>
      <c r="F480" s="268"/>
    </row>
    <row r="481" spans="1:6">
      <c r="A481" s="344"/>
      <c r="B481" s="310"/>
      <c r="C481" s="375"/>
      <c r="D481" s="246"/>
      <c r="E481" s="374"/>
      <c r="F481" s="268"/>
    </row>
    <row r="482" spans="1:6">
      <c r="A482" s="344"/>
      <c r="B482" s="310"/>
      <c r="C482" s="375"/>
      <c r="D482" s="246"/>
      <c r="E482" s="374"/>
      <c r="F482" s="268"/>
    </row>
    <row r="483" spans="1:6">
      <c r="A483" s="344"/>
      <c r="B483" s="310"/>
      <c r="C483" s="375"/>
      <c r="D483" s="246"/>
      <c r="E483" s="374"/>
      <c r="F483" s="268"/>
    </row>
    <row r="484" spans="1:6">
      <c r="A484" s="344"/>
      <c r="B484" s="310"/>
      <c r="C484" s="375"/>
      <c r="D484" s="246"/>
      <c r="E484" s="374"/>
      <c r="F484" s="268"/>
    </row>
    <row r="485" spans="1:6">
      <c r="A485" s="344"/>
      <c r="B485" s="310"/>
      <c r="C485" s="375"/>
      <c r="D485" s="246"/>
      <c r="E485" s="374"/>
      <c r="F485" s="268"/>
    </row>
    <row r="486" spans="1:6">
      <c r="A486" s="344"/>
      <c r="B486" s="310"/>
      <c r="C486" s="375"/>
      <c r="D486" s="246"/>
      <c r="E486" s="374"/>
      <c r="F486" s="268"/>
    </row>
    <row r="487" spans="1:6">
      <c r="A487" s="344"/>
      <c r="B487" s="310"/>
      <c r="C487" s="375"/>
      <c r="D487" s="246"/>
      <c r="E487" s="374"/>
      <c r="F487" s="268"/>
    </row>
    <row r="488" spans="1:6">
      <c r="A488" s="344"/>
      <c r="B488" s="310"/>
      <c r="C488" s="375"/>
      <c r="D488" s="246"/>
      <c r="E488" s="374"/>
      <c r="F488" s="268"/>
    </row>
    <row r="489" spans="1:6">
      <c r="A489" s="344"/>
      <c r="B489" s="310"/>
      <c r="C489" s="375"/>
      <c r="D489" s="246"/>
      <c r="E489" s="374"/>
      <c r="F489" s="268"/>
    </row>
    <row r="490" spans="1:6">
      <c r="A490" s="344"/>
      <c r="B490" s="310"/>
      <c r="C490" s="375"/>
      <c r="D490" s="246"/>
      <c r="E490" s="374"/>
      <c r="F490" s="268"/>
    </row>
    <row r="491" spans="1:6">
      <c r="A491" s="344"/>
      <c r="B491" s="310"/>
      <c r="C491" s="375"/>
      <c r="D491" s="246"/>
      <c r="E491" s="374"/>
      <c r="F491" s="268"/>
    </row>
    <row r="492" spans="1:6">
      <c r="A492" s="344"/>
      <c r="B492" s="310"/>
      <c r="C492" s="375"/>
      <c r="D492" s="246"/>
      <c r="E492" s="374"/>
      <c r="F492" s="268"/>
    </row>
    <row r="493" spans="1:6">
      <c r="A493" s="344"/>
      <c r="B493" s="310"/>
      <c r="C493" s="375"/>
      <c r="D493" s="246"/>
      <c r="E493" s="374"/>
      <c r="F493" s="268"/>
    </row>
    <row r="494" spans="1:6">
      <c r="A494" s="344"/>
      <c r="B494" s="310"/>
      <c r="C494" s="375"/>
      <c r="D494" s="246"/>
      <c r="E494" s="374"/>
      <c r="F494" s="268"/>
    </row>
    <row r="495" spans="1:6">
      <c r="A495" s="344"/>
      <c r="B495" s="310"/>
      <c r="C495" s="375"/>
      <c r="D495" s="246"/>
      <c r="E495" s="374"/>
      <c r="F495" s="268"/>
    </row>
    <row r="496" spans="1:6">
      <c r="A496" s="344"/>
      <c r="B496" s="310"/>
      <c r="C496" s="375"/>
      <c r="D496" s="246"/>
      <c r="E496" s="374"/>
      <c r="F496" s="268"/>
    </row>
    <row r="497" spans="1:6">
      <c r="A497" s="344"/>
      <c r="B497" s="310"/>
      <c r="C497" s="375"/>
      <c r="D497" s="246"/>
      <c r="E497" s="374"/>
      <c r="F497" s="268"/>
    </row>
    <row r="498" spans="1:6" ht="13">
      <c r="A498" s="344"/>
      <c r="B498" s="309"/>
      <c r="C498" s="375"/>
      <c r="D498" s="246"/>
      <c r="E498" s="374"/>
      <c r="F498" s="268"/>
    </row>
    <row r="499" spans="1:6">
      <c r="A499" s="344"/>
      <c r="B499" s="310"/>
      <c r="C499" s="375"/>
      <c r="D499" s="246"/>
      <c r="E499" s="374"/>
      <c r="F499" s="268"/>
    </row>
    <row r="500" spans="1:6">
      <c r="A500" s="344"/>
      <c r="B500" s="310"/>
      <c r="C500" s="375"/>
      <c r="D500" s="246"/>
      <c r="E500" s="374"/>
      <c r="F500" s="268"/>
    </row>
    <row r="501" spans="1:6" ht="13">
      <c r="A501" s="344"/>
      <c r="B501" s="309"/>
      <c r="C501" s="375"/>
      <c r="D501" s="246"/>
      <c r="E501" s="374"/>
      <c r="F501" s="268"/>
    </row>
    <row r="502" spans="1:6">
      <c r="A502" s="344"/>
      <c r="B502" s="310"/>
      <c r="C502" s="375"/>
      <c r="D502" s="246"/>
      <c r="E502" s="374"/>
      <c r="F502" s="268"/>
    </row>
    <row r="503" spans="1:6" ht="13" thickBot="1">
      <c r="A503" s="367"/>
      <c r="B503" s="337"/>
      <c r="C503" s="159"/>
      <c r="D503" s="678"/>
      <c r="E503" s="296"/>
      <c r="F503" s="284"/>
    </row>
    <row r="504" spans="1:6" ht="13" thickTop="1">
      <c r="A504" s="348"/>
      <c r="B504" s="312"/>
      <c r="C504" s="133"/>
      <c r="D504" s="673"/>
      <c r="E504" s="279"/>
      <c r="F504" s="280"/>
    </row>
    <row r="505" spans="1:6" ht="13">
      <c r="A505" s="349"/>
      <c r="B505" s="313" t="s">
        <v>122</v>
      </c>
      <c r="C505" s="137"/>
      <c r="D505" s="674"/>
      <c r="E505" s="281"/>
      <c r="F505" s="282">
        <f>SUM(F442:F503)</f>
        <v>0</v>
      </c>
    </row>
    <row r="506" spans="1:6" ht="13" thickBot="1">
      <c r="A506" s="350"/>
      <c r="B506" s="314"/>
      <c r="C506" s="141"/>
      <c r="D506" s="675"/>
      <c r="E506" s="283"/>
      <c r="F506" s="284"/>
    </row>
    <row r="507" spans="1:6" ht="13" thickTop="1">
      <c r="A507" s="339"/>
      <c r="B507" s="315"/>
      <c r="C507" s="143"/>
      <c r="D507" s="669"/>
      <c r="E507" s="285"/>
    </row>
    <row r="508" spans="1:6" ht="13.4" customHeight="1">
      <c r="A508" s="773" t="s">
        <v>98</v>
      </c>
      <c r="B508" s="773"/>
      <c r="C508" s="773"/>
      <c r="D508" s="773"/>
      <c r="E508" s="773"/>
      <c r="F508" s="773"/>
    </row>
    <row r="509" spans="1:6" ht="13" thickBot="1">
      <c r="A509" s="339"/>
      <c r="D509" s="669"/>
      <c r="E509" s="275"/>
    </row>
    <row r="510" spans="1:6" ht="27" thickTop="1" thickBot="1">
      <c r="A510" s="340" t="s">
        <v>14</v>
      </c>
      <c r="B510" s="304" t="s">
        <v>15</v>
      </c>
      <c r="C510" s="123" t="s">
        <v>16</v>
      </c>
      <c r="D510" s="670" t="s">
        <v>17</v>
      </c>
      <c r="E510" s="277" t="s">
        <v>18</v>
      </c>
      <c r="F510" s="278" t="s">
        <v>199</v>
      </c>
    </row>
    <row r="511" spans="1:6" ht="13" thickTop="1">
      <c r="A511" s="368"/>
      <c r="B511" s="338"/>
      <c r="C511" s="161"/>
      <c r="D511" s="684"/>
      <c r="E511" s="297"/>
      <c r="F511" s="280"/>
    </row>
    <row r="512" spans="1:6" ht="13">
      <c r="A512" s="347"/>
      <c r="B512" s="380" t="s">
        <v>376</v>
      </c>
      <c r="C512" s="377"/>
      <c r="D512" s="685"/>
      <c r="E512" s="577"/>
      <c r="F512" s="289"/>
    </row>
    <row r="513" spans="1:6" ht="13">
      <c r="A513" s="369"/>
      <c r="B513" s="310"/>
      <c r="C513" s="377"/>
      <c r="D513" s="686"/>
      <c r="E513" s="378"/>
      <c r="F513" s="286"/>
    </row>
    <row r="514" spans="1:6" ht="13">
      <c r="A514" s="369"/>
      <c r="B514" s="376" t="s">
        <v>94</v>
      </c>
      <c r="C514" s="377"/>
      <c r="D514" s="686"/>
      <c r="E514" s="378"/>
      <c r="F514" s="286">
        <f>F36</f>
        <v>0</v>
      </c>
    </row>
    <row r="515" spans="1:6" ht="13">
      <c r="A515" s="369"/>
      <c r="B515" s="376"/>
      <c r="C515" s="377"/>
      <c r="D515" s="686"/>
      <c r="E515" s="378"/>
      <c r="F515" s="286"/>
    </row>
    <row r="516" spans="1:6" ht="13">
      <c r="A516" s="369"/>
      <c r="B516" s="376" t="s">
        <v>95</v>
      </c>
      <c r="C516" s="377"/>
      <c r="D516" s="686"/>
      <c r="E516" s="378"/>
      <c r="F516" s="286">
        <f>F104</f>
        <v>0</v>
      </c>
    </row>
    <row r="517" spans="1:6" ht="13">
      <c r="A517" s="369"/>
      <c r="B517" s="376"/>
      <c r="C517" s="377"/>
      <c r="D517" s="686"/>
      <c r="E517" s="378"/>
      <c r="F517" s="286"/>
    </row>
    <row r="518" spans="1:6" ht="13">
      <c r="A518" s="369"/>
      <c r="B518" s="376" t="s">
        <v>377</v>
      </c>
      <c r="C518" s="377"/>
      <c r="D518" s="686"/>
      <c r="E518" s="378"/>
      <c r="F518" s="286">
        <f>F171</f>
        <v>0</v>
      </c>
    </row>
    <row r="519" spans="1:6" ht="13">
      <c r="A519" s="369"/>
      <c r="B519" s="376"/>
      <c r="C519" s="377"/>
      <c r="D519" s="686"/>
      <c r="E519" s="378"/>
      <c r="F519" s="286"/>
    </row>
    <row r="520" spans="1:6" ht="13">
      <c r="A520" s="369"/>
      <c r="B520" s="376" t="s">
        <v>378</v>
      </c>
      <c r="C520" s="377"/>
      <c r="D520" s="686"/>
      <c r="E520" s="378"/>
      <c r="F520" s="286">
        <f>F237</f>
        <v>0</v>
      </c>
    </row>
    <row r="521" spans="1:6" ht="13">
      <c r="A521" s="369"/>
      <c r="B521" s="376"/>
      <c r="C521" s="377"/>
      <c r="D521" s="686"/>
      <c r="E521" s="378"/>
      <c r="F521" s="286"/>
    </row>
    <row r="522" spans="1:6" ht="13">
      <c r="A522" s="369"/>
      <c r="B522" s="376" t="s">
        <v>379</v>
      </c>
      <c r="C522" s="377"/>
      <c r="D522" s="686"/>
      <c r="E522" s="378"/>
      <c r="F522" s="286">
        <f>F300</f>
        <v>0</v>
      </c>
    </row>
    <row r="523" spans="1:6">
      <c r="A523" s="369"/>
      <c r="B523" s="376"/>
      <c r="C523" s="377"/>
      <c r="D523" s="686"/>
      <c r="E523" s="378"/>
      <c r="F523" s="288"/>
    </row>
    <row r="524" spans="1:6" ht="13">
      <c r="A524" s="369"/>
      <c r="B524" s="376" t="s">
        <v>380</v>
      </c>
      <c r="C524" s="377"/>
      <c r="D524" s="686"/>
      <c r="E524" s="378"/>
      <c r="F524" s="286">
        <f>F346</f>
        <v>0</v>
      </c>
    </row>
    <row r="525" spans="1:6" ht="13">
      <c r="A525" s="369"/>
      <c r="B525" s="376"/>
      <c r="C525" s="377"/>
      <c r="D525" s="686"/>
      <c r="E525" s="378"/>
      <c r="F525" s="286"/>
    </row>
    <row r="526" spans="1:6" ht="13">
      <c r="A526" s="369"/>
      <c r="B526" s="376" t="s">
        <v>381</v>
      </c>
      <c r="C526" s="377"/>
      <c r="D526" s="686"/>
      <c r="E526" s="378"/>
      <c r="F526" s="286">
        <f>F382</f>
        <v>0</v>
      </c>
    </row>
    <row r="527" spans="1:6" ht="13">
      <c r="A527" s="369"/>
      <c r="B527" s="310"/>
      <c r="C527" s="377"/>
      <c r="D527" s="686"/>
      <c r="E527" s="378"/>
      <c r="F527" s="286"/>
    </row>
    <row r="528" spans="1:6" ht="13">
      <c r="A528" s="369"/>
      <c r="B528" s="376" t="s">
        <v>382</v>
      </c>
      <c r="C528" s="377"/>
      <c r="D528" s="686"/>
      <c r="E528" s="378"/>
      <c r="F528" s="286">
        <f>F436</f>
        <v>0</v>
      </c>
    </row>
    <row r="529" spans="1:6" ht="13">
      <c r="A529" s="369"/>
      <c r="B529" s="310"/>
      <c r="C529" s="377"/>
      <c r="D529" s="686"/>
      <c r="E529" s="378"/>
      <c r="F529" s="286"/>
    </row>
    <row r="530" spans="1:6" ht="13">
      <c r="A530" s="369"/>
      <c r="B530" s="376" t="s">
        <v>383</v>
      </c>
      <c r="C530" s="377"/>
      <c r="D530" s="686"/>
      <c r="E530" s="378"/>
      <c r="F530" s="286">
        <f>F505</f>
        <v>0</v>
      </c>
    </row>
    <row r="531" spans="1:6" ht="13">
      <c r="A531" s="369"/>
      <c r="B531" s="310"/>
      <c r="C531" s="377"/>
      <c r="D531" s="686"/>
      <c r="E531" s="378"/>
      <c r="F531" s="286"/>
    </row>
    <row r="532" spans="1:6" ht="13">
      <c r="A532" s="369"/>
      <c r="B532" s="310"/>
      <c r="C532" s="377"/>
      <c r="D532" s="686"/>
      <c r="E532" s="378"/>
      <c r="F532" s="286"/>
    </row>
    <row r="533" spans="1:6" ht="13">
      <c r="A533" s="369"/>
      <c r="B533" s="310"/>
      <c r="C533" s="377"/>
      <c r="D533" s="686"/>
      <c r="E533" s="378"/>
      <c r="F533" s="286"/>
    </row>
    <row r="534" spans="1:6" ht="13">
      <c r="A534" s="369"/>
      <c r="B534" s="310"/>
      <c r="C534" s="377"/>
      <c r="D534" s="686"/>
      <c r="E534" s="378"/>
      <c r="F534" s="286"/>
    </row>
    <row r="535" spans="1:6" ht="13">
      <c r="A535" s="369"/>
      <c r="B535" s="310"/>
      <c r="C535" s="377"/>
      <c r="D535" s="686"/>
      <c r="E535" s="378"/>
      <c r="F535" s="286"/>
    </row>
    <row r="536" spans="1:6" ht="13">
      <c r="A536" s="369"/>
      <c r="B536" s="310"/>
      <c r="C536" s="377"/>
      <c r="D536" s="686"/>
      <c r="E536" s="378"/>
      <c r="F536" s="286"/>
    </row>
    <row r="537" spans="1:6" ht="13">
      <c r="A537" s="369"/>
      <c r="B537" s="310"/>
      <c r="C537" s="377"/>
      <c r="D537" s="686"/>
      <c r="E537" s="378"/>
      <c r="F537" s="286"/>
    </row>
    <row r="538" spans="1:6" ht="13">
      <c r="A538" s="369"/>
      <c r="B538" s="310"/>
      <c r="C538" s="377"/>
      <c r="D538" s="686"/>
      <c r="E538" s="378"/>
      <c r="F538" s="286"/>
    </row>
    <row r="539" spans="1:6" ht="13">
      <c r="A539" s="369"/>
      <c r="B539" s="310"/>
      <c r="C539" s="377"/>
      <c r="D539" s="686"/>
      <c r="E539" s="378"/>
      <c r="F539" s="286"/>
    </row>
    <row r="540" spans="1:6" ht="13">
      <c r="A540" s="369"/>
      <c r="B540" s="310"/>
      <c r="C540" s="377"/>
      <c r="D540" s="686"/>
      <c r="E540" s="378"/>
      <c r="F540" s="286"/>
    </row>
    <row r="541" spans="1:6" ht="13">
      <c r="A541" s="369"/>
      <c r="B541" s="310"/>
      <c r="C541" s="377"/>
      <c r="D541" s="686"/>
      <c r="E541" s="378"/>
      <c r="F541" s="286"/>
    </row>
    <row r="542" spans="1:6" ht="13">
      <c r="A542" s="369"/>
      <c r="B542" s="310"/>
      <c r="C542" s="377"/>
      <c r="D542" s="686"/>
      <c r="E542" s="378"/>
      <c r="F542" s="286"/>
    </row>
    <row r="543" spans="1:6" ht="13">
      <c r="A543" s="369"/>
      <c r="B543" s="310"/>
      <c r="C543" s="377"/>
      <c r="D543" s="686"/>
      <c r="E543" s="378"/>
      <c r="F543" s="286"/>
    </row>
    <row r="544" spans="1:6" ht="13">
      <c r="A544" s="369"/>
      <c r="B544" s="310"/>
      <c r="C544" s="377"/>
      <c r="D544" s="686"/>
      <c r="E544" s="378"/>
      <c r="F544" s="286"/>
    </row>
    <row r="545" spans="1:6" ht="13">
      <c r="A545" s="369"/>
      <c r="B545" s="310"/>
      <c r="C545" s="377"/>
      <c r="D545" s="686"/>
      <c r="E545" s="378"/>
      <c r="F545" s="286"/>
    </row>
    <row r="546" spans="1:6" ht="13">
      <c r="A546" s="369"/>
      <c r="B546" s="310"/>
      <c r="C546" s="377"/>
      <c r="D546" s="686"/>
      <c r="E546" s="378"/>
      <c r="F546" s="286"/>
    </row>
    <row r="547" spans="1:6" ht="13">
      <c r="A547" s="369"/>
      <c r="B547" s="310"/>
      <c r="C547" s="377"/>
      <c r="D547" s="686"/>
      <c r="E547" s="378"/>
      <c r="F547" s="286"/>
    </row>
    <row r="548" spans="1:6" ht="13">
      <c r="A548" s="369"/>
      <c r="B548" s="310"/>
      <c r="C548" s="377"/>
      <c r="D548" s="686"/>
      <c r="E548" s="378"/>
      <c r="F548" s="286"/>
    </row>
    <row r="549" spans="1:6" ht="13">
      <c r="A549" s="369"/>
      <c r="B549" s="310"/>
      <c r="C549" s="377"/>
      <c r="D549" s="686"/>
      <c r="E549" s="378"/>
      <c r="F549" s="286"/>
    </row>
    <row r="550" spans="1:6" ht="13">
      <c r="A550" s="369"/>
      <c r="B550" s="310"/>
      <c r="C550" s="377"/>
      <c r="D550" s="686"/>
      <c r="E550" s="378"/>
      <c r="F550" s="286"/>
    </row>
    <row r="551" spans="1:6" ht="13">
      <c r="A551" s="369"/>
      <c r="B551" s="310"/>
      <c r="C551" s="377"/>
      <c r="D551" s="686"/>
      <c r="E551" s="378"/>
      <c r="F551" s="286"/>
    </row>
    <row r="552" spans="1:6" ht="13">
      <c r="A552" s="369"/>
      <c r="B552" s="310"/>
      <c r="C552" s="377"/>
      <c r="D552" s="686"/>
      <c r="E552" s="378"/>
      <c r="F552" s="286"/>
    </row>
    <row r="553" spans="1:6" ht="13">
      <c r="A553" s="369"/>
      <c r="B553" s="310"/>
      <c r="C553" s="377"/>
      <c r="D553" s="686"/>
      <c r="E553" s="378"/>
      <c r="F553" s="286"/>
    </row>
    <row r="554" spans="1:6" ht="13">
      <c r="A554" s="369"/>
      <c r="B554" s="310"/>
      <c r="C554" s="377"/>
      <c r="D554" s="686"/>
      <c r="E554" s="378"/>
      <c r="F554" s="286"/>
    </row>
    <row r="555" spans="1:6" ht="13">
      <c r="A555" s="369"/>
      <c r="B555" s="310"/>
      <c r="C555" s="377"/>
      <c r="D555" s="686"/>
      <c r="E555" s="378"/>
      <c r="F555" s="286"/>
    </row>
    <row r="556" spans="1:6" ht="13">
      <c r="A556" s="369"/>
      <c r="B556" s="310"/>
      <c r="C556" s="377"/>
      <c r="D556" s="686"/>
      <c r="E556" s="378"/>
      <c r="F556" s="286"/>
    </row>
    <row r="557" spans="1:6" ht="13">
      <c r="A557" s="369"/>
      <c r="B557" s="310"/>
      <c r="C557" s="377"/>
      <c r="D557" s="686"/>
      <c r="E557" s="378"/>
      <c r="F557" s="286"/>
    </row>
    <row r="558" spans="1:6" ht="13">
      <c r="A558" s="369"/>
      <c r="B558" s="310"/>
      <c r="C558" s="377"/>
      <c r="D558" s="686"/>
      <c r="E558" s="378"/>
      <c r="F558" s="286"/>
    </row>
    <row r="559" spans="1:6" ht="13">
      <c r="A559" s="369"/>
      <c r="B559" s="310"/>
      <c r="C559" s="377"/>
      <c r="D559" s="686"/>
      <c r="E559" s="378"/>
      <c r="F559" s="286"/>
    </row>
    <row r="560" spans="1:6" ht="13">
      <c r="A560" s="369"/>
      <c r="B560" s="310"/>
      <c r="C560" s="377"/>
      <c r="D560" s="686"/>
      <c r="E560" s="378"/>
      <c r="F560" s="286"/>
    </row>
    <row r="561" spans="1:6" ht="13">
      <c r="A561" s="369"/>
      <c r="B561" s="310"/>
      <c r="C561" s="377"/>
      <c r="D561" s="686"/>
      <c r="E561" s="378"/>
      <c r="F561" s="286"/>
    </row>
    <row r="562" spans="1:6" ht="13">
      <c r="A562" s="369"/>
      <c r="B562" s="310"/>
      <c r="C562" s="377"/>
      <c r="D562" s="686"/>
      <c r="E562" s="378"/>
      <c r="F562" s="286"/>
    </row>
    <row r="563" spans="1:6" ht="13">
      <c r="A563" s="369"/>
      <c r="B563" s="310"/>
      <c r="C563" s="377"/>
      <c r="D563" s="686"/>
      <c r="E563" s="378"/>
      <c r="F563" s="286"/>
    </row>
    <row r="564" spans="1:6" ht="13">
      <c r="A564" s="369"/>
      <c r="B564" s="310"/>
      <c r="C564" s="377"/>
      <c r="D564" s="686"/>
      <c r="E564" s="378"/>
      <c r="F564" s="286"/>
    </row>
    <row r="565" spans="1:6" ht="12.75" customHeight="1">
      <c r="A565" s="369"/>
      <c r="B565" s="310"/>
      <c r="C565" s="377"/>
      <c r="D565" s="686"/>
      <c r="E565" s="378"/>
      <c r="F565" s="286"/>
    </row>
    <row r="566" spans="1:6" ht="13">
      <c r="A566" s="369"/>
      <c r="B566" s="310"/>
      <c r="C566" s="377"/>
      <c r="D566" s="686"/>
      <c r="E566" s="378"/>
      <c r="F566" s="286"/>
    </row>
    <row r="567" spans="1:6" ht="13.5" thickBot="1">
      <c r="A567" s="370"/>
      <c r="B567" s="337"/>
      <c r="C567" s="164"/>
      <c r="D567" s="687"/>
      <c r="E567" s="298"/>
      <c r="F567" s="299"/>
    </row>
    <row r="568" spans="1:6" ht="13" thickTop="1">
      <c r="A568" s="348"/>
      <c r="B568" s="312"/>
      <c r="C568" s="133"/>
      <c r="D568" s="673"/>
      <c r="E568" s="279"/>
      <c r="F568" s="280"/>
    </row>
    <row r="569" spans="1:6" ht="13">
      <c r="A569" s="349"/>
      <c r="B569" s="313" t="s">
        <v>384</v>
      </c>
      <c r="C569" s="137"/>
      <c r="D569" s="674"/>
      <c r="E569" s="281"/>
      <c r="F569" s="282">
        <f>SUM(F514:F531)</f>
        <v>0</v>
      </c>
    </row>
    <row r="570" spans="1:6" ht="13" thickBot="1">
      <c r="A570" s="350"/>
      <c r="B570" s="314"/>
      <c r="C570" s="141"/>
      <c r="D570" s="675"/>
      <c r="E570" s="283"/>
      <c r="F570" s="284"/>
    </row>
    <row r="571" spans="1:6" ht="13" thickTop="1">
      <c r="A571" s="339"/>
      <c r="B571" s="315"/>
      <c r="C571" s="143"/>
      <c r="D571" s="669"/>
      <c r="E571" s="285"/>
    </row>
    <row r="572" spans="1:6" ht="13">
      <c r="A572" s="773" t="s">
        <v>385</v>
      </c>
      <c r="B572" s="773"/>
      <c r="C572" s="773"/>
      <c r="D572" s="773"/>
      <c r="E572" s="773"/>
      <c r="F572" s="773"/>
    </row>
    <row r="573" spans="1:6" ht="13" thickBot="1">
      <c r="A573" s="339"/>
      <c r="D573" s="669"/>
      <c r="E573" s="275"/>
    </row>
    <row r="574" spans="1:6" ht="27" thickTop="1" thickBot="1">
      <c r="A574" s="340" t="s">
        <v>14</v>
      </c>
      <c r="B574" s="304" t="s">
        <v>15</v>
      </c>
      <c r="C574" s="123" t="s">
        <v>16</v>
      </c>
      <c r="D574" s="670" t="s">
        <v>17</v>
      </c>
      <c r="E574" s="277" t="s">
        <v>18</v>
      </c>
      <c r="F574" s="278" t="s">
        <v>19</v>
      </c>
    </row>
    <row r="575" spans="1:6" ht="13.5" thickTop="1">
      <c r="A575" s="344"/>
      <c r="B575" s="308"/>
      <c r="C575" s="375"/>
      <c r="D575" s="246"/>
      <c r="E575" s="374"/>
      <c r="F575" s="268"/>
    </row>
    <row r="576" spans="1:6" ht="13">
      <c r="A576" s="345"/>
      <c r="B576" s="308" t="s">
        <v>103</v>
      </c>
      <c r="C576" s="375"/>
      <c r="D576" s="246"/>
      <c r="E576" s="374"/>
      <c r="F576" s="268"/>
    </row>
    <row r="577" spans="1:6" ht="13">
      <c r="A577" s="344"/>
      <c r="B577" s="308"/>
      <c r="C577" s="375"/>
      <c r="D577" s="246"/>
      <c r="E577" s="374"/>
      <c r="F577" s="268"/>
    </row>
    <row r="578" spans="1:6" ht="13">
      <c r="A578" s="344"/>
      <c r="B578" s="308" t="s">
        <v>104</v>
      </c>
      <c r="C578" s="375"/>
      <c r="D578" s="246"/>
      <c r="E578" s="374"/>
      <c r="F578" s="268"/>
    </row>
    <row r="579" spans="1:6" ht="13">
      <c r="A579" s="344"/>
      <c r="B579" s="308"/>
      <c r="C579" s="375"/>
      <c r="D579" s="246"/>
      <c r="E579" s="374"/>
      <c r="F579" s="268"/>
    </row>
    <row r="580" spans="1:6" ht="13">
      <c r="A580" s="344"/>
      <c r="B580" s="309" t="s">
        <v>105</v>
      </c>
      <c r="C580" s="375"/>
      <c r="D580" s="246"/>
      <c r="E580" s="374"/>
      <c r="F580" s="268"/>
    </row>
    <row r="581" spans="1:6">
      <c r="A581" s="344"/>
      <c r="B581" s="310"/>
      <c r="C581" s="375"/>
      <c r="D581" s="246"/>
      <c r="E581" s="374"/>
      <c r="F581" s="268"/>
    </row>
    <row r="582" spans="1:6" ht="37.5">
      <c r="A582" s="346"/>
      <c r="B582" s="311" t="s">
        <v>106</v>
      </c>
      <c r="C582" s="128"/>
      <c r="D582" s="671"/>
      <c r="E582" s="374"/>
      <c r="F582" s="268"/>
    </row>
    <row r="583" spans="1:6" ht="13">
      <c r="A583" s="346"/>
      <c r="B583" s="311"/>
      <c r="C583" s="130"/>
      <c r="D583" s="165"/>
      <c r="E583" s="374"/>
      <c r="F583" s="268"/>
    </row>
    <row r="584" spans="1:6">
      <c r="A584" s="347" t="s">
        <v>386</v>
      </c>
      <c r="B584" s="311" t="s">
        <v>108</v>
      </c>
      <c r="C584" s="130" t="s">
        <v>109</v>
      </c>
      <c r="D584" s="165">
        <v>2062</v>
      </c>
      <c r="E584" s="374"/>
      <c r="F584" s="268">
        <f>E584*D584</f>
        <v>0</v>
      </c>
    </row>
    <row r="585" spans="1:6">
      <c r="A585" s="347"/>
      <c r="B585" s="311"/>
      <c r="C585" s="130"/>
      <c r="D585" s="165"/>
      <c r="E585" s="374"/>
      <c r="F585" s="268"/>
    </row>
    <row r="586" spans="1:6">
      <c r="A586" s="347" t="s">
        <v>387</v>
      </c>
      <c r="B586" s="311" t="s">
        <v>111</v>
      </c>
      <c r="C586" s="130" t="s">
        <v>109</v>
      </c>
      <c r="D586" s="165">
        <v>192</v>
      </c>
      <c r="E586" s="374"/>
      <c r="F586" s="268">
        <f t="shared" ref="F586:F602" si="41">E586*D586</f>
        <v>0</v>
      </c>
    </row>
    <row r="587" spans="1:6">
      <c r="A587" s="347"/>
      <c r="B587" s="311"/>
      <c r="C587" s="130"/>
      <c r="D587" s="165"/>
      <c r="E587" s="287"/>
      <c r="F587" s="288"/>
    </row>
    <row r="588" spans="1:6" ht="90.75" customHeight="1">
      <c r="A588" s="343" t="s">
        <v>114</v>
      </c>
      <c r="B588" s="307" t="s">
        <v>115</v>
      </c>
      <c r="C588" s="41" t="s">
        <v>116</v>
      </c>
      <c r="D588" s="165">
        <v>1</v>
      </c>
      <c r="E588" s="264"/>
      <c r="F588" s="265">
        <f t="shared" si="41"/>
        <v>0</v>
      </c>
    </row>
    <row r="589" spans="1:6">
      <c r="A589" s="343"/>
      <c r="B589" s="307"/>
      <c r="C589" s="41"/>
      <c r="D589" s="165"/>
      <c r="E589" s="264"/>
      <c r="F589" s="265"/>
    </row>
    <row r="590" spans="1:6" ht="37.5">
      <c r="A590" s="343" t="s">
        <v>117</v>
      </c>
      <c r="B590" s="307" t="s">
        <v>118</v>
      </c>
      <c r="C590" s="41" t="s">
        <v>116</v>
      </c>
      <c r="D590" s="165">
        <v>1</v>
      </c>
      <c r="E590" s="264"/>
      <c r="F590" s="265">
        <f t="shared" si="41"/>
        <v>0</v>
      </c>
    </row>
    <row r="591" spans="1:6">
      <c r="A591" s="343"/>
      <c r="B591" s="307"/>
      <c r="C591" s="41"/>
      <c r="D591" s="2"/>
      <c r="E591" s="264"/>
      <c r="F591" s="265"/>
    </row>
    <row r="592" spans="1:6" ht="13">
      <c r="A592" s="345"/>
      <c r="B592" s="578" t="s">
        <v>388</v>
      </c>
      <c r="C592" s="375"/>
      <c r="D592" s="507"/>
      <c r="E592" s="374"/>
      <c r="F592" s="268"/>
    </row>
    <row r="593" spans="1:10" ht="13">
      <c r="A593" s="344"/>
      <c r="B593" s="317"/>
      <c r="C593" s="375"/>
      <c r="D593" s="507"/>
      <c r="E593" s="374"/>
      <c r="F593" s="268"/>
    </row>
    <row r="594" spans="1:10">
      <c r="A594" s="344" t="s">
        <v>119</v>
      </c>
      <c r="B594" s="311" t="s">
        <v>120</v>
      </c>
      <c r="C594" s="375" t="s">
        <v>121</v>
      </c>
      <c r="D594" s="672">
        <v>0.7</v>
      </c>
      <c r="E594" s="374"/>
      <c r="F594" s="268">
        <f t="shared" si="41"/>
        <v>0</v>
      </c>
    </row>
    <row r="595" spans="1:10">
      <c r="A595" s="344"/>
      <c r="B595" s="311"/>
      <c r="C595" s="148"/>
      <c r="D595" s="688"/>
      <c r="E595" s="287"/>
      <c r="F595" s="288"/>
    </row>
    <row r="596" spans="1:10" s="8" customFormat="1" ht="12.75" customHeight="1">
      <c r="A596" s="342"/>
      <c r="B596" s="318" t="s">
        <v>123</v>
      </c>
      <c r="C596" s="41"/>
      <c r="D596" s="2"/>
      <c r="E596" s="264"/>
      <c r="F596" s="263"/>
      <c r="G596" s="149"/>
      <c r="H596" s="149"/>
    </row>
    <row r="597" spans="1:10" s="8" customFormat="1" ht="12.75" customHeight="1">
      <c r="A597" s="343"/>
      <c r="B597" s="307"/>
      <c r="C597" s="41"/>
      <c r="D597" s="2"/>
      <c r="E597" s="264"/>
      <c r="F597" s="265"/>
      <c r="G597" s="149"/>
      <c r="H597" s="149"/>
    </row>
    <row r="598" spans="1:10" s="8" customFormat="1" ht="78" customHeight="1">
      <c r="A598" s="343"/>
      <c r="B598" s="331" t="s">
        <v>389</v>
      </c>
      <c r="C598" s="41"/>
      <c r="D598" s="2"/>
      <c r="E598" s="264"/>
      <c r="F598" s="265"/>
      <c r="G598" s="149"/>
      <c r="H598" s="149"/>
    </row>
    <row r="599" spans="1:10" s="8" customFormat="1" ht="12.75" customHeight="1">
      <c r="A599" s="343"/>
      <c r="B599" s="307"/>
      <c r="C599" s="41"/>
      <c r="D599" s="2"/>
      <c r="E599" s="264"/>
      <c r="F599" s="265"/>
      <c r="G599" s="149"/>
      <c r="H599" s="149"/>
    </row>
    <row r="600" spans="1:10" s="8" customFormat="1" ht="12.75" customHeight="1">
      <c r="A600" s="343" t="s">
        <v>124</v>
      </c>
      <c r="B600" s="307" t="s">
        <v>125</v>
      </c>
      <c r="C600" s="41" t="s">
        <v>126</v>
      </c>
      <c r="D600" s="2">
        <v>5</v>
      </c>
      <c r="E600" s="264"/>
      <c r="F600" s="265">
        <f t="shared" si="41"/>
        <v>0</v>
      </c>
      <c r="G600" s="149"/>
      <c r="H600" s="149"/>
    </row>
    <row r="601" spans="1:10" s="8" customFormat="1" ht="12.75" customHeight="1">
      <c r="A601" s="343"/>
      <c r="B601" s="307"/>
      <c r="C601" s="41"/>
      <c r="D601" s="2"/>
      <c r="E601" s="264"/>
      <c r="F601" s="265"/>
      <c r="G601" s="149"/>
      <c r="H601" s="149"/>
    </row>
    <row r="602" spans="1:10" s="8" customFormat="1" ht="12.75" customHeight="1">
      <c r="A602" s="343" t="s">
        <v>127</v>
      </c>
      <c r="B602" s="307" t="s">
        <v>128</v>
      </c>
      <c r="C602" s="41" t="s">
        <v>126</v>
      </c>
      <c r="D602" s="2">
        <v>1</v>
      </c>
      <c r="E602" s="264"/>
      <c r="F602" s="265">
        <f t="shared" si="41"/>
        <v>0</v>
      </c>
      <c r="G602" s="149"/>
      <c r="H602" s="149"/>
    </row>
    <row r="603" spans="1:10">
      <c r="A603" s="344"/>
      <c r="B603" s="311"/>
      <c r="C603" s="375"/>
      <c r="D603" s="559"/>
      <c r="E603" s="374"/>
      <c r="F603" s="268"/>
    </row>
    <row r="604" spans="1:10" s="1" customFormat="1" ht="12.75" customHeight="1">
      <c r="A604" s="353"/>
      <c r="B604" s="323" t="s">
        <v>129</v>
      </c>
      <c r="C604" s="240"/>
      <c r="D604" s="246"/>
      <c r="E604" s="291"/>
      <c r="F604" s="268"/>
      <c r="G604" s="146"/>
      <c r="H604" s="146"/>
    </row>
    <row r="605" spans="1:10" ht="15" customHeight="1">
      <c r="A605" s="351"/>
      <c r="B605" s="329"/>
      <c r="C605" s="240"/>
      <c r="D605" s="246"/>
      <c r="E605" s="291"/>
      <c r="F605" s="268"/>
    </row>
    <row r="606" spans="1:10" ht="13">
      <c r="A606" s="354"/>
      <c r="B606" s="534" t="s">
        <v>130</v>
      </c>
      <c r="C606" s="398"/>
      <c r="D606" s="676"/>
      <c r="E606" s="535"/>
      <c r="F606" s="289"/>
      <c r="G606" s="399"/>
    </row>
    <row r="607" spans="1:10">
      <c r="A607" s="354"/>
      <c r="B607" s="329"/>
      <c r="C607" s="398"/>
      <c r="D607" s="676"/>
      <c r="E607" s="535"/>
      <c r="F607" s="289"/>
    </row>
    <row r="608" spans="1:10" ht="26">
      <c r="A608" s="351"/>
      <c r="B608" s="536" t="s">
        <v>390</v>
      </c>
      <c r="C608" s="240"/>
      <c r="D608" s="246"/>
      <c r="E608" s="291"/>
      <c r="F608" s="268"/>
      <c r="G608" s="411"/>
      <c r="H608" s="411"/>
      <c r="I608" s="411"/>
      <c r="J608" s="411"/>
    </row>
    <row r="609" spans="1:10">
      <c r="A609" s="351"/>
      <c r="B609" s="329"/>
      <c r="C609" s="240"/>
      <c r="D609" s="246"/>
      <c r="E609" s="291"/>
      <c r="F609" s="268"/>
    </row>
    <row r="610" spans="1:10">
      <c r="A610" s="351" t="s">
        <v>138</v>
      </c>
      <c r="B610" s="329" t="s">
        <v>139</v>
      </c>
      <c r="C610" s="240" t="s">
        <v>109</v>
      </c>
      <c r="D610" s="246">
        <v>192</v>
      </c>
      <c r="E610" s="291"/>
      <c r="F610" s="268">
        <f>E610*D610</f>
        <v>0</v>
      </c>
      <c r="G610" s="411"/>
      <c r="H610" s="411"/>
      <c r="I610" s="411"/>
      <c r="J610" s="411"/>
    </row>
    <row r="611" spans="1:10">
      <c r="A611" s="351"/>
      <c r="B611" s="329"/>
      <c r="C611" s="240"/>
      <c r="D611" s="246"/>
      <c r="E611" s="291"/>
      <c r="F611" s="268"/>
      <c r="G611" s="411"/>
      <c r="H611" s="411"/>
      <c r="I611" s="411"/>
      <c r="J611" s="411"/>
    </row>
    <row r="612" spans="1:10">
      <c r="A612" s="351" t="s">
        <v>391</v>
      </c>
      <c r="B612" s="329" t="s">
        <v>392</v>
      </c>
      <c r="C612" s="240" t="s">
        <v>109</v>
      </c>
      <c r="D612" s="246">
        <v>2062</v>
      </c>
      <c r="E612" s="291"/>
      <c r="F612" s="268">
        <f>E612*D612</f>
        <v>0</v>
      </c>
      <c r="G612" s="411"/>
      <c r="H612" s="411"/>
      <c r="I612" s="411"/>
      <c r="J612" s="411"/>
    </row>
    <row r="613" spans="1:10" ht="13">
      <c r="A613" s="351"/>
      <c r="B613" s="329"/>
      <c r="C613" s="240"/>
      <c r="D613" s="246"/>
      <c r="E613" s="291"/>
      <c r="F613" s="268"/>
      <c r="I613" s="86"/>
      <c r="J613" s="412"/>
    </row>
    <row r="614" spans="1:10" ht="52.5" customHeight="1">
      <c r="A614" s="351"/>
      <c r="B614" s="534" t="s">
        <v>141</v>
      </c>
      <c r="C614" s="240"/>
      <c r="D614" s="246"/>
      <c r="E614" s="291"/>
      <c r="F614" s="268"/>
    </row>
    <row r="615" spans="1:10" ht="13">
      <c r="A615" s="351"/>
      <c r="B615" s="534"/>
      <c r="C615" s="240"/>
      <c r="D615" s="246"/>
      <c r="E615" s="291"/>
      <c r="F615" s="268"/>
    </row>
    <row r="616" spans="1:10">
      <c r="A616" s="351" t="s">
        <v>152</v>
      </c>
      <c r="B616" s="329" t="s">
        <v>393</v>
      </c>
      <c r="C616" s="240" t="s">
        <v>109</v>
      </c>
      <c r="D616" s="246">
        <v>48</v>
      </c>
      <c r="E616" s="291"/>
      <c r="F616" s="268">
        <f>E616*D616</f>
        <v>0</v>
      </c>
    </row>
    <row r="617" spans="1:10" ht="13" thickBot="1">
      <c r="A617" s="351"/>
      <c r="B617" s="329"/>
      <c r="C617" s="240"/>
      <c r="D617" s="246"/>
      <c r="E617" s="291"/>
      <c r="F617" s="268"/>
    </row>
    <row r="618" spans="1:10" ht="13" thickTop="1">
      <c r="A618" s="348"/>
      <c r="B618" s="312"/>
      <c r="C618" s="133"/>
      <c r="D618" s="673"/>
      <c r="E618" s="279"/>
      <c r="F618" s="280"/>
    </row>
    <row r="619" spans="1:10" ht="12.75" customHeight="1">
      <c r="A619" s="349"/>
      <c r="B619" s="313" t="s">
        <v>122</v>
      </c>
      <c r="C619" s="137"/>
      <c r="D619" s="674"/>
      <c r="E619" s="281"/>
      <c r="F619" s="282">
        <f>SUM(F575:F617)</f>
        <v>0</v>
      </c>
    </row>
    <row r="620" spans="1:10" ht="13" thickBot="1">
      <c r="A620" s="350"/>
      <c r="B620" s="314"/>
      <c r="C620" s="141"/>
      <c r="D620" s="675"/>
      <c r="E620" s="283"/>
      <c r="F620" s="284"/>
    </row>
    <row r="621" spans="1:10" ht="13" thickTop="1">
      <c r="A621" s="339"/>
      <c r="B621" s="315"/>
      <c r="C621" s="143"/>
      <c r="D621" s="669"/>
      <c r="E621" s="285"/>
    </row>
    <row r="622" spans="1:10" ht="13">
      <c r="A622" s="773" t="s">
        <v>385</v>
      </c>
      <c r="B622" s="773"/>
      <c r="C622" s="773"/>
      <c r="D622" s="773"/>
      <c r="E622" s="773"/>
      <c r="F622" s="773"/>
    </row>
    <row r="623" spans="1:10" ht="13" thickBot="1">
      <c r="A623" s="339"/>
      <c r="D623" s="669"/>
      <c r="E623" s="275"/>
    </row>
    <row r="624" spans="1:10" ht="27" thickTop="1" thickBot="1">
      <c r="A624" s="340" t="s">
        <v>14</v>
      </c>
      <c r="B624" s="304" t="s">
        <v>15</v>
      </c>
      <c r="C624" s="123" t="s">
        <v>16</v>
      </c>
      <c r="D624" s="670" t="s">
        <v>17</v>
      </c>
      <c r="E624" s="277" t="s">
        <v>18</v>
      </c>
      <c r="F624" s="278" t="s">
        <v>19</v>
      </c>
    </row>
    <row r="625" spans="1:6" ht="13" thickTop="1">
      <c r="A625" s="351"/>
      <c r="B625" s="329"/>
      <c r="C625" s="240"/>
      <c r="D625" s="246"/>
      <c r="E625" s="291"/>
      <c r="F625" s="268"/>
    </row>
    <row r="626" spans="1:6">
      <c r="A626" s="351" t="s">
        <v>154</v>
      </c>
      <c r="B626" s="329" t="s">
        <v>145</v>
      </c>
      <c r="C626" s="240" t="s">
        <v>109</v>
      </c>
      <c r="D626" s="246">
        <v>96</v>
      </c>
      <c r="E626" s="291"/>
      <c r="F626" s="268">
        <f>E626*D626</f>
        <v>0</v>
      </c>
    </row>
    <row r="627" spans="1:6">
      <c r="A627" s="351"/>
      <c r="B627" s="329"/>
      <c r="C627" s="240"/>
      <c r="D627" s="246"/>
      <c r="E627" s="291"/>
      <c r="F627" s="268">
        <f>E627*D627</f>
        <v>0</v>
      </c>
    </row>
    <row r="628" spans="1:6">
      <c r="A628" s="351" t="s">
        <v>155</v>
      </c>
      <c r="B628" s="329" t="s">
        <v>147</v>
      </c>
      <c r="C628" s="240" t="s">
        <v>109</v>
      </c>
      <c r="D628" s="246">
        <v>48</v>
      </c>
      <c r="E628" s="291"/>
      <c r="F628" s="268">
        <f>E628*D628</f>
        <v>0</v>
      </c>
    </row>
    <row r="629" spans="1:6">
      <c r="A629" s="351"/>
      <c r="B629" s="329"/>
      <c r="C629" s="240"/>
      <c r="D629" s="246"/>
      <c r="E629" s="291"/>
      <c r="F629" s="268">
        <f t="shared" ref="F629:F644" si="42">E629*D629</f>
        <v>0</v>
      </c>
    </row>
    <row r="630" spans="1:6">
      <c r="A630" s="351" t="s">
        <v>394</v>
      </c>
      <c r="B630" s="329" t="s">
        <v>149</v>
      </c>
      <c r="C630" s="240" t="s">
        <v>109</v>
      </c>
      <c r="D630" s="246">
        <v>1000</v>
      </c>
      <c r="E630" s="291"/>
      <c r="F630" s="268">
        <f t="shared" si="42"/>
        <v>0</v>
      </c>
    </row>
    <row r="631" spans="1:6">
      <c r="A631" s="351"/>
      <c r="B631" s="329"/>
      <c r="C631" s="240"/>
      <c r="D631" s="246"/>
      <c r="E631" s="291"/>
      <c r="F631" s="268"/>
    </row>
    <row r="632" spans="1:6" ht="12.75" customHeight="1">
      <c r="A632" s="351" t="s">
        <v>148</v>
      </c>
      <c r="B632" s="329" t="s">
        <v>145</v>
      </c>
      <c r="C632" s="240" t="s">
        <v>109</v>
      </c>
      <c r="D632" s="246">
        <v>800</v>
      </c>
      <c r="E632" s="291"/>
      <c r="F632" s="268">
        <f t="shared" si="42"/>
        <v>0</v>
      </c>
    </row>
    <row r="633" spans="1:6">
      <c r="A633" s="351"/>
      <c r="B633" s="329"/>
      <c r="C633" s="240"/>
      <c r="D633" s="246"/>
      <c r="E633" s="291"/>
      <c r="F633" s="268"/>
    </row>
    <row r="634" spans="1:6">
      <c r="A634" s="351" t="s">
        <v>150</v>
      </c>
      <c r="B634" s="329" t="s">
        <v>147</v>
      </c>
      <c r="C634" s="240" t="s">
        <v>109</v>
      </c>
      <c r="D634" s="246">
        <v>262</v>
      </c>
      <c r="E634" s="291"/>
      <c r="F634" s="268">
        <f t="shared" si="42"/>
        <v>0</v>
      </c>
    </row>
    <row r="635" spans="1:6">
      <c r="A635" s="351"/>
      <c r="B635" s="329"/>
      <c r="C635" s="240"/>
      <c r="D635" s="246"/>
      <c r="E635" s="291"/>
      <c r="F635" s="268"/>
    </row>
    <row r="636" spans="1:6" ht="13">
      <c r="A636" s="353"/>
      <c r="B636" s="323" t="s">
        <v>157</v>
      </c>
      <c r="C636" s="240"/>
      <c r="D636" s="246"/>
      <c r="E636" s="291"/>
      <c r="F636" s="268"/>
    </row>
    <row r="637" spans="1:6" ht="13">
      <c r="A637" s="351"/>
      <c r="B637" s="323"/>
      <c r="C637" s="240"/>
      <c r="D637" s="246"/>
      <c r="E637" s="291"/>
      <c r="F637" s="268"/>
    </row>
    <row r="638" spans="1:6" ht="25">
      <c r="A638" s="351"/>
      <c r="B638" s="538" t="s">
        <v>158</v>
      </c>
      <c r="C638" s="240"/>
      <c r="D638" s="246"/>
      <c r="E638" s="291"/>
      <c r="F638" s="268"/>
    </row>
    <row r="639" spans="1:6">
      <c r="A639" s="351"/>
      <c r="B639" s="329"/>
      <c r="C639" s="240"/>
      <c r="D639" s="246"/>
      <c r="E639" s="291"/>
      <c r="F639" s="268"/>
    </row>
    <row r="640" spans="1:6" ht="13">
      <c r="A640" s="351"/>
      <c r="B640" s="326" t="s">
        <v>159</v>
      </c>
      <c r="C640" s="240"/>
      <c r="D640" s="246"/>
      <c r="E640" s="291"/>
      <c r="F640" s="268"/>
    </row>
    <row r="641" spans="1:6" ht="13">
      <c r="A641" s="351"/>
      <c r="B641" s="536"/>
      <c r="C641" s="240"/>
      <c r="D641" s="246"/>
      <c r="E641" s="291"/>
      <c r="F641" s="268"/>
    </row>
    <row r="642" spans="1:6" ht="13">
      <c r="A642" s="351"/>
      <c r="B642" s="534" t="s">
        <v>160</v>
      </c>
      <c r="C642" s="240"/>
      <c r="D642" s="246"/>
      <c r="E642" s="291"/>
      <c r="F642" s="268"/>
    </row>
    <row r="643" spans="1:6" ht="13">
      <c r="A643" s="351"/>
      <c r="B643" s="534"/>
      <c r="C643" s="240"/>
      <c r="D643" s="246"/>
      <c r="E643" s="291"/>
      <c r="F643" s="268"/>
    </row>
    <row r="644" spans="1:6" ht="14.5">
      <c r="A644" s="351" t="s">
        <v>395</v>
      </c>
      <c r="B644" s="329" t="s">
        <v>164</v>
      </c>
      <c r="C644" s="240" t="s">
        <v>66</v>
      </c>
      <c r="D644" s="246">
        <v>2</v>
      </c>
      <c r="E644" s="291"/>
      <c r="F644" s="268">
        <f t="shared" si="42"/>
        <v>0</v>
      </c>
    </row>
    <row r="645" spans="1:6">
      <c r="A645" s="351"/>
      <c r="B645" s="329"/>
      <c r="C645" s="240"/>
      <c r="D645" s="246"/>
      <c r="E645" s="291"/>
      <c r="F645" s="268"/>
    </row>
    <row r="646" spans="1:6" ht="14.5">
      <c r="A646" s="351"/>
      <c r="B646" s="329" t="s">
        <v>166</v>
      </c>
      <c r="C646" s="240" t="s">
        <v>66</v>
      </c>
      <c r="D646" s="246">
        <v>4</v>
      </c>
      <c r="E646" s="291"/>
      <c r="F646" s="268">
        <f t="shared" ref="F646" si="43">E646*D646</f>
        <v>0</v>
      </c>
    </row>
    <row r="647" spans="1:6">
      <c r="A647" s="351"/>
      <c r="B647" s="329"/>
      <c r="C647" s="240"/>
      <c r="D647" s="246"/>
      <c r="E647" s="291"/>
      <c r="F647" s="268"/>
    </row>
    <row r="648" spans="1:6" ht="13">
      <c r="A648" s="351"/>
      <c r="B648" s="326" t="s">
        <v>171</v>
      </c>
      <c r="C648" s="240"/>
      <c r="D648" s="246"/>
      <c r="E648" s="291"/>
      <c r="F648" s="268"/>
    </row>
    <row r="649" spans="1:6" ht="13">
      <c r="A649" s="351"/>
      <c r="B649" s="536"/>
      <c r="C649" s="240"/>
      <c r="D649" s="246"/>
      <c r="E649" s="291"/>
      <c r="F649" s="268"/>
    </row>
    <row r="650" spans="1:6" ht="13">
      <c r="A650" s="351"/>
      <c r="B650" s="534" t="s">
        <v>160</v>
      </c>
      <c r="C650" s="240"/>
      <c r="D650" s="246"/>
      <c r="E650" s="291"/>
      <c r="F650" s="268"/>
    </row>
    <row r="651" spans="1:6" ht="13">
      <c r="A651" s="351"/>
      <c r="B651" s="534"/>
      <c r="C651" s="240"/>
      <c r="D651" s="246"/>
      <c r="E651" s="291"/>
      <c r="F651" s="268"/>
    </row>
    <row r="652" spans="1:6" ht="14.5">
      <c r="A652" s="351"/>
      <c r="B652" s="329" t="s">
        <v>172</v>
      </c>
      <c r="C652" s="240" t="s">
        <v>66</v>
      </c>
      <c r="D652" s="246">
        <v>2</v>
      </c>
      <c r="E652" s="291"/>
      <c r="F652" s="268">
        <f t="shared" ref="F652" si="44">E652*D652</f>
        <v>0</v>
      </c>
    </row>
    <row r="653" spans="1:6">
      <c r="A653" s="351"/>
      <c r="B653" s="329"/>
      <c r="C653" s="240"/>
      <c r="D653" s="246"/>
      <c r="E653" s="291"/>
      <c r="F653" s="268"/>
    </row>
    <row r="654" spans="1:6" ht="26.25" customHeight="1">
      <c r="A654" s="353"/>
      <c r="B654" s="323" t="s">
        <v>290</v>
      </c>
      <c r="C654" s="240"/>
      <c r="D654" s="246"/>
      <c r="E654" s="580"/>
      <c r="F654" s="268"/>
    </row>
    <row r="655" spans="1:6">
      <c r="A655" s="351"/>
      <c r="B655" s="329"/>
      <c r="C655" s="240"/>
      <c r="D655" s="246"/>
      <c r="E655" s="580"/>
      <c r="F655" s="268"/>
    </row>
    <row r="656" spans="1:6" ht="13">
      <c r="A656" s="351"/>
      <c r="B656" s="326" t="s">
        <v>305</v>
      </c>
      <c r="C656" s="240"/>
      <c r="D656" s="246"/>
      <c r="E656" s="580"/>
      <c r="F656" s="268"/>
    </row>
    <row r="657" spans="1:8">
      <c r="A657" s="351"/>
      <c r="B657" s="329"/>
      <c r="C657" s="240"/>
      <c r="D657" s="246"/>
      <c r="E657" s="580"/>
      <c r="F657" s="268"/>
    </row>
    <row r="658" spans="1:8" ht="37.5">
      <c r="A658" s="343"/>
      <c r="B658" s="307" t="s">
        <v>396</v>
      </c>
      <c r="C658" s="41"/>
      <c r="D658" s="2"/>
      <c r="E658" s="272"/>
      <c r="F658" s="265"/>
    </row>
    <row r="659" spans="1:8" ht="12.75" customHeight="1">
      <c r="A659" s="343"/>
      <c r="B659" s="307"/>
      <c r="C659" s="41"/>
      <c r="D659" s="2"/>
      <c r="E659" s="272"/>
      <c r="F659" s="265"/>
    </row>
    <row r="660" spans="1:8">
      <c r="A660" s="343" t="s">
        <v>308</v>
      </c>
      <c r="B660" s="329" t="s">
        <v>397</v>
      </c>
      <c r="C660" s="41" t="s">
        <v>126</v>
      </c>
      <c r="D660" s="246">
        <v>5</v>
      </c>
      <c r="E660" s="272"/>
      <c r="F660" s="265">
        <f t="shared" ref="F660:F668" si="45">E660*D660</f>
        <v>0</v>
      </c>
    </row>
    <row r="661" spans="1:8">
      <c r="A661" s="351"/>
      <c r="B661" s="329"/>
      <c r="C661" s="240"/>
      <c r="D661" s="246"/>
      <c r="E661" s="580"/>
      <c r="F661" s="268"/>
    </row>
    <row r="662" spans="1:8" s="8" customFormat="1" ht="14.25" customHeight="1">
      <c r="A662" s="351"/>
      <c r="B662" s="326" t="s">
        <v>398</v>
      </c>
      <c r="C662" s="240"/>
      <c r="D662" s="246"/>
      <c r="E662" s="580"/>
      <c r="F662" s="268"/>
      <c r="G662" s="149"/>
      <c r="H662" s="149"/>
    </row>
    <row r="663" spans="1:8" s="8" customFormat="1" ht="12.75" customHeight="1">
      <c r="A663" s="351"/>
      <c r="B663" s="330"/>
      <c r="C663" s="50"/>
      <c r="D663" s="680"/>
      <c r="E663" s="272"/>
      <c r="F663" s="288"/>
      <c r="G663" s="149"/>
      <c r="H663" s="149"/>
    </row>
    <row r="664" spans="1:8" ht="43.5" customHeight="1">
      <c r="A664" s="343"/>
      <c r="B664" s="331" t="s">
        <v>311</v>
      </c>
      <c r="C664" s="41"/>
      <c r="D664" s="2"/>
      <c r="E664" s="272"/>
      <c r="F664" s="265"/>
    </row>
    <row r="665" spans="1:8">
      <c r="A665" s="351"/>
      <c r="B665" s="329"/>
      <c r="C665" s="240"/>
      <c r="D665" s="246"/>
      <c r="E665" s="580"/>
      <c r="F665" s="268"/>
    </row>
    <row r="666" spans="1:8" s="106" customFormat="1" ht="25.5" customHeight="1">
      <c r="A666" s="351" t="s">
        <v>399</v>
      </c>
      <c r="B666" s="576" t="s">
        <v>400</v>
      </c>
      <c r="C666" s="245" t="s">
        <v>109</v>
      </c>
      <c r="D666" s="246">
        <v>20</v>
      </c>
      <c r="E666" s="580"/>
      <c r="F666" s="268">
        <f t="shared" si="45"/>
        <v>0</v>
      </c>
      <c r="G666" s="166"/>
      <c r="H666" s="166"/>
    </row>
    <row r="667" spans="1:8">
      <c r="A667" s="351"/>
      <c r="B667" s="329"/>
      <c r="C667" s="240"/>
      <c r="D667" s="246"/>
      <c r="E667" s="580"/>
      <c r="F667" s="268"/>
    </row>
    <row r="668" spans="1:8">
      <c r="A668" s="351"/>
      <c r="B668" s="329" t="s">
        <v>314</v>
      </c>
      <c r="C668" s="240" t="s">
        <v>109</v>
      </c>
      <c r="D668" s="246">
        <v>20</v>
      </c>
      <c r="E668" s="580"/>
      <c r="F668" s="268">
        <f t="shared" si="45"/>
        <v>0</v>
      </c>
    </row>
    <row r="669" spans="1:8" s="8" customFormat="1" ht="12.75" customHeight="1">
      <c r="A669" s="343"/>
      <c r="B669" s="307"/>
      <c r="C669" s="41"/>
      <c r="D669" s="2"/>
      <c r="E669" s="273"/>
      <c r="F669" s="269"/>
      <c r="G669" s="149"/>
      <c r="H669" s="149"/>
    </row>
    <row r="670" spans="1:8" s="8" customFormat="1" ht="12.75" customHeight="1">
      <c r="A670" s="351" t="s">
        <v>315</v>
      </c>
      <c r="B670" s="310" t="s">
        <v>316</v>
      </c>
      <c r="C670" s="375" t="s">
        <v>317</v>
      </c>
      <c r="D670" s="246">
        <v>5</v>
      </c>
      <c r="E670" s="580"/>
      <c r="F670" s="268">
        <f t="shared" ref="F670" si="46">E670*D670</f>
        <v>0</v>
      </c>
      <c r="G670" s="149"/>
      <c r="H670" s="149"/>
    </row>
    <row r="671" spans="1:8" s="8" customFormat="1" ht="12.75" customHeight="1">
      <c r="A671" s="351"/>
      <c r="B671" s="310"/>
      <c r="C671" s="375"/>
      <c r="D671" s="246"/>
      <c r="E671" s="580"/>
      <c r="F671" s="268"/>
      <c r="G671" s="149"/>
      <c r="H671" s="149"/>
    </row>
    <row r="672" spans="1:8" s="8" customFormat="1" ht="12.75" customHeight="1">
      <c r="A672" s="351"/>
      <c r="B672" s="326" t="s">
        <v>318</v>
      </c>
      <c r="C672" s="240"/>
      <c r="D672" s="246"/>
      <c r="E672" s="291"/>
      <c r="F672" s="268"/>
      <c r="G672" s="149"/>
      <c r="H672" s="149"/>
    </row>
    <row r="673" spans="1:8" s="8" customFormat="1" ht="105" customHeight="1">
      <c r="A673" s="351"/>
      <c r="B673" s="534" t="s">
        <v>319</v>
      </c>
      <c r="C673" s="240"/>
      <c r="D673" s="246"/>
      <c r="E673" s="291"/>
      <c r="F673" s="268"/>
      <c r="G673" s="149"/>
      <c r="H673" s="149"/>
    </row>
    <row r="674" spans="1:8" s="8" customFormat="1" ht="12.75" customHeight="1" thickBot="1">
      <c r="A674" s="343"/>
      <c r="B674" s="307"/>
      <c r="C674" s="41"/>
      <c r="D674" s="2"/>
      <c r="E674" s="273"/>
      <c r="F674" s="269"/>
      <c r="G674" s="149"/>
      <c r="H674" s="149"/>
    </row>
    <row r="675" spans="1:8" ht="13" thickTop="1">
      <c r="A675" s="348"/>
      <c r="B675" s="312"/>
      <c r="C675" s="133"/>
      <c r="D675" s="673"/>
      <c r="E675" s="279"/>
      <c r="F675" s="280"/>
    </row>
    <row r="676" spans="1:8" ht="13">
      <c r="A676" s="349"/>
      <c r="B676" s="313" t="s">
        <v>122</v>
      </c>
      <c r="C676" s="137"/>
      <c r="D676" s="674"/>
      <c r="E676" s="281"/>
      <c r="F676" s="282">
        <f>SUM(F626:F674)</f>
        <v>0</v>
      </c>
    </row>
    <row r="677" spans="1:8" ht="13" thickBot="1">
      <c r="A677" s="350"/>
      <c r="B677" s="314"/>
      <c r="C677" s="141"/>
      <c r="D677" s="675"/>
      <c r="E677" s="283"/>
      <c r="F677" s="284"/>
    </row>
    <row r="678" spans="1:8" ht="13" thickTop="1">
      <c r="A678" s="339"/>
      <c r="B678" s="315"/>
      <c r="C678" s="143"/>
      <c r="D678" s="669"/>
      <c r="E678" s="285"/>
    </row>
    <row r="679" spans="1:8" ht="13">
      <c r="A679" s="773" t="s">
        <v>385</v>
      </c>
      <c r="B679" s="773"/>
      <c r="C679" s="773"/>
      <c r="D679" s="773"/>
      <c r="E679" s="773"/>
      <c r="F679" s="773"/>
    </row>
    <row r="680" spans="1:8" ht="13" thickBot="1">
      <c r="A680" s="339"/>
      <c r="D680" s="669"/>
      <c r="E680" s="275"/>
    </row>
    <row r="681" spans="1:8" ht="27" thickTop="1" thickBot="1">
      <c r="A681" s="340" t="s">
        <v>14</v>
      </c>
      <c r="B681" s="304" t="s">
        <v>15</v>
      </c>
      <c r="C681" s="123" t="s">
        <v>16</v>
      </c>
      <c r="D681" s="670" t="s">
        <v>17</v>
      </c>
      <c r="E681" s="277" t="s">
        <v>18</v>
      </c>
      <c r="F681" s="278" t="s">
        <v>19</v>
      </c>
    </row>
    <row r="682" spans="1:8" ht="13.5" customHeight="1" thickTop="1">
      <c r="A682" s="351"/>
      <c r="B682" s="329"/>
      <c r="C682" s="240"/>
      <c r="D682" s="246"/>
      <c r="E682" s="291"/>
      <c r="F682" s="268"/>
    </row>
    <row r="683" spans="1:8" ht="13.5" customHeight="1">
      <c r="A683" s="351" t="s">
        <v>401</v>
      </c>
      <c r="B683" s="329" t="s">
        <v>321</v>
      </c>
      <c r="C683" s="240" t="s">
        <v>109</v>
      </c>
      <c r="D683" s="246">
        <v>150</v>
      </c>
      <c r="E683" s="580"/>
      <c r="F683" s="268">
        <f t="shared" ref="F683:F707" si="47">E683*D683</f>
        <v>0</v>
      </c>
    </row>
    <row r="684" spans="1:8" ht="13.5" customHeight="1">
      <c r="A684" s="351"/>
      <c r="B684" s="329"/>
      <c r="C684" s="240"/>
      <c r="D684" s="246"/>
      <c r="E684" s="580"/>
      <c r="F684" s="268"/>
    </row>
    <row r="685" spans="1:8" s="153" customFormat="1" ht="26.25" customHeight="1">
      <c r="A685" s="361"/>
      <c r="B685" s="560" t="s">
        <v>324</v>
      </c>
      <c r="C685" s="245"/>
      <c r="D685" s="509"/>
      <c r="E685" s="581"/>
      <c r="F685" s="271"/>
      <c r="G685" s="416"/>
      <c r="H685" s="416"/>
    </row>
    <row r="686" spans="1:8" s="153" customFormat="1" ht="13.5" customHeight="1">
      <c r="A686" s="362"/>
      <c r="B686" s="508"/>
      <c r="C686" s="245"/>
      <c r="D686" s="509"/>
      <c r="E686" s="581"/>
      <c r="F686" s="274"/>
      <c r="G686" s="416"/>
      <c r="H686" s="416"/>
    </row>
    <row r="687" spans="1:8" s="153" customFormat="1" ht="13.5" customHeight="1">
      <c r="A687" s="361" t="s">
        <v>325</v>
      </c>
      <c r="B687" s="508" t="s">
        <v>326</v>
      </c>
      <c r="C687" s="245" t="s">
        <v>109</v>
      </c>
      <c r="D687" s="509">
        <v>150</v>
      </c>
      <c r="E687" s="581"/>
      <c r="F687" s="271">
        <f t="shared" si="47"/>
        <v>0</v>
      </c>
      <c r="G687" s="416"/>
      <c r="H687" s="416"/>
    </row>
    <row r="688" spans="1:8" s="153" customFormat="1" ht="13.5" customHeight="1">
      <c r="A688" s="361"/>
      <c r="B688" s="508"/>
      <c r="C688" s="245"/>
      <c r="D688" s="509"/>
      <c r="E688" s="581"/>
      <c r="F688" s="271"/>
      <c r="G688" s="416"/>
      <c r="H688" s="416"/>
    </row>
    <row r="689" spans="1:8" ht="13">
      <c r="A689" s="344"/>
      <c r="B689" s="332" t="s">
        <v>328</v>
      </c>
      <c r="C689" s="375"/>
      <c r="D689" s="246"/>
      <c r="E689" s="580"/>
      <c r="F689" s="268"/>
    </row>
    <row r="690" spans="1:8" ht="12.75" customHeight="1">
      <c r="A690" s="344"/>
      <c r="B690" s="310"/>
      <c r="C690" s="375"/>
      <c r="D690" s="246"/>
      <c r="E690" s="580"/>
      <c r="F690" s="268"/>
    </row>
    <row r="691" spans="1:8" ht="26">
      <c r="A691" s="344"/>
      <c r="B691" s="309" t="s">
        <v>329</v>
      </c>
      <c r="C691" s="375"/>
      <c r="D691" s="246"/>
      <c r="E691" s="580"/>
      <c r="F691" s="268"/>
    </row>
    <row r="692" spans="1:8" ht="13.5" customHeight="1">
      <c r="A692" s="344"/>
      <c r="B692" s="332"/>
      <c r="C692" s="375"/>
      <c r="D692" s="246"/>
      <c r="E692" s="580"/>
      <c r="F692" s="268"/>
    </row>
    <row r="693" spans="1:8" ht="13.5" customHeight="1">
      <c r="A693" s="344" t="s">
        <v>332</v>
      </c>
      <c r="B693" s="310" t="s">
        <v>333</v>
      </c>
      <c r="C693" s="375" t="s">
        <v>66</v>
      </c>
      <c r="D693" s="246">
        <v>2</v>
      </c>
      <c r="E693" s="580"/>
      <c r="F693" s="268">
        <f t="shared" si="47"/>
        <v>0</v>
      </c>
    </row>
    <row r="694" spans="1:8" ht="13.5" customHeight="1">
      <c r="A694" s="344"/>
      <c r="B694" s="332"/>
      <c r="C694" s="375"/>
      <c r="D694" s="246"/>
      <c r="E694" s="580"/>
      <c r="F694" s="268"/>
    </row>
    <row r="695" spans="1:8" ht="13.5" customHeight="1">
      <c r="A695" s="344" t="s">
        <v>334</v>
      </c>
      <c r="B695" s="310" t="s">
        <v>335</v>
      </c>
      <c r="C695" s="375" t="s">
        <v>66</v>
      </c>
      <c r="D695" s="246">
        <v>1</v>
      </c>
      <c r="E695" s="580"/>
      <c r="F695" s="268">
        <f t="shared" si="47"/>
        <v>0</v>
      </c>
    </row>
    <row r="696" spans="1:8" ht="13.5" customHeight="1">
      <c r="A696" s="344"/>
      <c r="B696" s="310"/>
      <c r="C696" s="375"/>
      <c r="D696" s="246"/>
      <c r="E696" s="580"/>
      <c r="F696" s="268"/>
    </row>
    <row r="697" spans="1:8" ht="13.5" customHeight="1">
      <c r="A697" s="344" t="s">
        <v>336</v>
      </c>
      <c r="B697" s="99" t="s">
        <v>337</v>
      </c>
      <c r="C697" s="100" t="s">
        <v>109</v>
      </c>
      <c r="D697" s="566">
        <v>2254</v>
      </c>
      <c r="E697" s="68"/>
      <c r="F697" s="268">
        <f t="shared" si="47"/>
        <v>0</v>
      </c>
    </row>
    <row r="698" spans="1:8" ht="13.5" customHeight="1">
      <c r="A698" s="344"/>
      <c r="B698" s="310"/>
      <c r="C698" s="375"/>
      <c r="D698" s="246"/>
      <c r="E698" s="580"/>
      <c r="F698" s="268"/>
    </row>
    <row r="699" spans="1:8" ht="29.15" customHeight="1">
      <c r="A699" s="345"/>
      <c r="B699" s="308" t="s">
        <v>338</v>
      </c>
      <c r="C699" s="582"/>
      <c r="D699" s="246"/>
      <c r="E699" s="580"/>
      <c r="F699" s="268"/>
    </row>
    <row r="700" spans="1:8" ht="13.4" customHeight="1">
      <c r="A700" s="344"/>
      <c r="B700" s="310"/>
      <c r="C700" s="582"/>
      <c r="D700" s="246"/>
      <c r="E700" s="580"/>
      <c r="F700" s="268"/>
    </row>
    <row r="701" spans="1:8" ht="13">
      <c r="A701" s="344"/>
      <c r="B701" s="333" t="s">
        <v>402</v>
      </c>
      <c r="C701" s="582"/>
      <c r="D701" s="246"/>
      <c r="E701" s="580"/>
      <c r="F701" s="268"/>
    </row>
    <row r="702" spans="1:8">
      <c r="A702" s="343"/>
      <c r="B702" s="307"/>
      <c r="C702" s="41"/>
      <c r="D702" s="2"/>
      <c r="E702" s="273"/>
      <c r="F702" s="265"/>
    </row>
    <row r="703" spans="1:8" s="157" customFormat="1" ht="27.75" customHeight="1">
      <c r="A703" s="364" t="s">
        <v>340</v>
      </c>
      <c r="B703" s="567" t="s">
        <v>341</v>
      </c>
      <c r="C703" s="568" t="s">
        <v>317</v>
      </c>
      <c r="D703" s="566">
        <v>300</v>
      </c>
      <c r="E703" s="583"/>
      <c r="F703" s="269">
        <f t="shared" si="47"/>
        <v>0</v>
      </c>
      <c r="G703" s="412">
        <v>1243.08</v>
      </c>
      <c r="H703" s="418"/>
    </row>
    <row r="704" spans="1:8" s="157" customFormat="1" ht="13.5" customHeight="1">
      <c r="A704" s="364"/>
      <c r="B704" s="567"/>
      <c r="C704" s="566"/>
      <c r="D704" s="566"/>
      <c r="E704" s="583"/>
      <c r="F704" s="294"/>
      <c r="G704" s="418"/>
      <c r="H704" s="418"/>
    </row>
    <row r="705" spans="1:8" s="157" customFormat="1" ht="13.5" customHeight="1">
      <c r="A705" s="364" t="s">
        <v>342</v>
      </c>
      <c r="B705" s="570" t="s">
        <v>343</v>
      </c>
      <c r="C705" s="571" t="s">
        <v>317</v>
      </c>
      <c r="D705" s="566">
        <v>300</v>
      </c>
      <c r="E705" s="583"/>
      <c r="F705" s="269">
        <f t="shared" si="47"/>
        <v>0</v>
      </c>
      <c r="G705" s="418"/>
      <c r="H705" s="418"/>
    </row>
    <row r="706" spans="1:8" s="157" customFormat="1" ht="13.5" customHeight="1">
      <c r="A706" s="365"/>
      <c r="B706" s="567"/>
      <c r="C706" s="566"/>
      <c r="D706" s="566"/>
      <c r="E706" s="583"/>
      <c r="F706" s="294"/>
      <c r="G706" s="418"/>
      <c r="H706" s="418"/>
    </row>
    <row r="707" spans="1:8" s="157" customFormat="1" ht="13.5" customHeight="1">
      <c r="A707" s="364" t="s">
        <v>344</v>
      </c>
      <c r="B707" s="570" t="s">
        <v>345</v>
      </c>
      <c r="C707" s="571" t="s">
        <v>317</v>
      </c>
      <c r="D707" s="566">
        <v>650</v>
      </c>
      <c r="E707" s="583"/>
      <c r="F707" s="269">
        <f t="shared" si="47"/>
        <v>0</v>
      </c>
      <c r="G707" s="418"/>
      <c r="H707" s="418"/>
    </row>
    <row r="708" spans="1:8" s="157" customFormat="1" ht="13.5" customHeight="1">
      <c r="A708" s="371"/>
      <c r="B708" s="570"/>
      <c r="C708" s="571"/>
      <c r="D708" s="566"/>
      <c r="E708" s="583"/>
      <c r="F708" s="294"/>
      <c r="G708" s="418"/>
      <c r="H708" s="418"/>
    </row>
    <row r="709" spans="1:8" ht="27.65" customHeight="1">
      <c r="A709" s="28"/>
      <c r="B709" s="51" t="s">
        <v>346</v>
      </c>
      <c r="C709" s="375"/>
      <c r="D709" s="246"/>
      <c r="E709" s="572"/>
      <c r="F709" s="48"/>
    </row>
    <row r="710" spans="1:8" ht="13.5" customHeight="1">
      <c r="A710" s="28"/>
      <c r="B710" s="29"/>
      <c r="C710" s="375"/>
      <c r="D710" s="246"/>
      <c r="E710" s="572"/>
      <c r="F710" s="48"/>
    </row>
    <row r="711" spans="1:8" ht="30" customHeight="1">
      <c r="A711" s="28"/>
      <c r="B711" s="46" t="s">
        <v>347</v>
      </c>
      <c r="C711" s="375"/>
      <c r="D711" s="246"/>
      <c r="E711" s="68"/>
      <c r="F711" s="48">
        <f t="shared" ref="F711:F715" si="48">D711*E711</f>
        <v>0</v>
      </c>
    </row>
    <row r="712" spans="1:8" ht="13.5" customHeight="1">
      <c r="A712" s="28"/>
      <c r="B712" s="29"/>
      <c r="C712" s="375"/>
      <c r="D712" s="246"/>
      <c r="E712" s="68"/>
      <c r="F712" s="48">
        <f t="shared" si="48"/>
        <v>0</v>
      </c>
    </row>
    <row r="713" spans="1:8" ht="13.5" customHeight="1">
      <c r="A713" s="28" t="s">
        <v>348</v>
      </c>
      <c r="B713" s="29" t="s">
        <v>349</v>
      </c>
      <c r="C713" s="375" t="s">
        <v>109</v>
      </c>
      <c r="D713" s="246">
        <v>1000</v>
      </c>
      <c r="E713" s="68"/>
      <c r="F713" s="269">
        <f t="shared" ref="F713" si="49">E713*D713</f>
        <v>0</v>
      </c>
    </row>
    <row r="714" spans="1:8" ht="13.5" customHeight="1">
      <c r="A714" s="28"/>
      <c r="B714" s="29"/>
      <c r="C714" s="375"/>
      <c r="D714" s="246"/>
      <c r="E714" s="68"/>
      <c r="F714" s="48">
        <f t="shared" si="48"/>
        <v>0</v>
      </c>
    </row>
    <row r="715" spans="1:8" ht="13.5" customHeight="1">
      <c r="A715" s="28" t="s">
        <v>348</v>
      </c>
      <c r="B715" s="29" t="s">
        <v>350</v>
      </c>
      <c r="C715" s="375" t="s">
        <v>109</v>
      </c>
      <c r="D715" s="246">
        <v>100</v>
      </c>
      <c r="E715" s="68"/>
      <c r="F715" s="48">
        <f t="shared" si="48"/>
        <v>0</v>
      </c>
    </row>
    <row r="716" spans="1:8" ht="13.5" customHeight="1">
      <c r="A716" s="344"/>
      <c r="B716" s="310"/>
      <c r="C716" s="375"/>
      <c r="D716" s="246"/>
      <c r="E716" s="580"/>
      <c r="F716" s="268"/>
    </row>
    <row r="717" spans="1:8" ht="13.5" customHeight="1">
      <c r="A717" s="366"/>
      <c r="B717" s="334" t="s">
        <v>352</v>
      </c>
      <c r="C717" s="573"/>
      <c r="D717" s="683"/>
      <c r="E717" s="574"/>
      <c r="F717" s="295"/>
    </row>
    <row r="718" spans="1:8" ht="13.5" customHeight="1">
      <c r="A718" s="344"/>
      <c r="B718" s="310"/>
      <c r="C718" s="375"/>
      <c r="D718" s="246"/>
      <c r="E718" s="374"/>
      <c r="F718" s="268"/>
    </row>
    <row r="719" spans="1:8" ht="13.5" customHeight="1">
      <c r="A719" s="344"/>
      <c r="B719" s="335" t="s">
        <v>353</v>
      </c>
      <c r="C719" s="375"/>
      <c r="D719" s="246"/>
      <c r="E719" s="374"/>
      <c r="F719" s="268"/>
    </row>
    <row r="720" spans="1:8" ht="13.5" customHeight="1">
      <c r="A720" s="344"/>
      <c r="B720" s="335"/>
      <c r="C720" s="375"/>
      <c r="D720" s="246"/>
      <c r="E720" s="374"/>
      <c r="F720" s="268"/>
    </row>
    <row r="721" spans="1:6" ht="13.5" customHeight="1">
      <c r="A721" s="344" t="s">
        <v>354</v>
      </c>
      <c r="B721" s="310" t="s">
        <v>355</v>
      </c>
      <c r="C721" s="375" t="s">
        <v>109</v>
      </c>
      <c r="D721" s="246">
        <v>10</v>
      </c>
      <c r="E721" s="374"/>
      <c r="F721" s="268">
        <f t="shared" ref="F721" si="50">E721*D721</f>
        <v>0</v>
      </c>
    </row>
    <row r="722" spans="1:6">
      <c r="A722" s="344"/>
      <c r="B722" s="310"/>
      <c r="C722" s="375"/>
      <c r="D722" s="246"/>
      <c r="E722" s="68"/>
      <c r="F722" s="268"/>
    </row>
    <row r="723" spans="1:6">
      <c r="A723" s="344" t="s">
        <v>356</v>
      </c>
      <c r="B723" s="310" t="s">
        <v>357</v>
      </c>
      <c r="C723" s="375" t="s">
        <v>109</v>
      </c>
      <c r="D723" s="246">
        <v>10</v>
      </c>
      <c r="E723" s="68"/>
      <c r="F723" s="268">
        <f>E723*D723</f>
        <v>0</v>
      </c>
    </row>
    <row r="724" spans="1:6">
      <c r="A724" s="344"/>
      <c r="B724" s="310"/>
      <c r="C724" s="582"/>
      <c r="D724" s="246"/>
      <c r="E724" s="580"/>
      <c r="F724" s="268"/>
    </row>
    <row r="725" spans="1:6" ht="13">
      <c r="A725" s="344"/>
      <c r="B725" s="332" t="s">
        <v>360</v>
      </c>
      <c r="C725" s="375"/>
      <c r="D725" s="246"/>
      <c r="E725" s="580"/>
      <c r="F725" s="268"/>
    </row>
    <row r="726" spans="1:6" ht="9.75" customHeight="1">
      <c r="A726" s="344"/>
      <c r="B726" s="310"/>
      <c r="C726" s="375"/>
      <c r="D726" s="246"/>
      <c r="E726" s="580"/>
      <c r="F726" s="268"/>
    </row>
    <row r="727" spans="1:6" ht="13">
      <c r="A727" s="344"/>
      <c r="B727" s="309" t="s">
        <v>353</v>
      </c>
      <c r="C727" s="375"/>
      <c r="D727" s="246"/>
      <c r="E727" s="580"/>
      <c r="F727" s="268"/>
    </row>
    <row r="728" spans="1:6" ht="9" customHeight="1">
      <c r="A728" s="344"/>
      <c r="B728" s="310"/>
      <c r="C728" s="375"/>
      <c r="D728" s="246"/>
      <c r="E728" s="580"/>
      <c r="F728" s="268"/>
    </row>
    <row r="729" spans="1:6" ht="14.5">
      <c r="A729" s="351" t="s">
        <v>361</v>
      </c>
      <c r="B729" s="336" t="s">
        <v>362</v>
      </c>
      <c r="C729" s="245" t="s">
        <v>66</v>
      </c>
      <c r="D729" s="246">
        <v>2</v>
      </c>
      <c r="E729" s="580"/>
      <c r="F729" s="268">
        <f t="shared" ref="F729:F737" si="51">E729*D729</f>
        <v>0</v>
      </c>
    </row>
    <row r="730" spans="1:6" ht="9" customHeight="1">
      <c r="A730" s="351"/>
      <c r="B730" s="576"/>
      <c r="C730" s="245"/>
      <c r="D730" s="246"/>
      <c r="E730" s="580"/>
      <c r="F730" s="268"/>
    </row>
    <row r="731" spans="1:6" ht="14.5">
      <c r="A731" s="344" t="s">
        <v>363</v>
      </c>
      <c r="B731" s="336" t="s">
        <v>364</v>
      </c>
      <c r="C731" s="375" t="s">
        <v>66</v>
      </c>
      <c r="D731" s="246">
        <v>2</v>
      </c>
      <c r="E731" s="580"/>
      <c r="F731" s="268">
        <f t="shared" ref="F731:F733" si="52">E731*D731</f>
        <v>0</v>
      </c>
    </row>
    <row r="732" spans="1:6">
      <c r="A732" s="344"/>
      <c r="B732" s="336"/>
      <c r="C732" s="375"/>
      <c r="D732" s="246"/>
      <c r="E732" s="580"/>
      <c r="F732" s="268"/>
    </row>
    <row r="733" spans="1:6" ht="14.5">
      <c r="A733" s="344" t="s">
        <v>363</v>
      </c>
      <c r="B733" s="336" t="s">
        <v>365</v>
      </c>
      <c r="C733" s="375" t="s">
        <v>66</v>
      </c>
      <c r="D733" s="246">
        <v>2</v>
      </c>
      <c r="E733" s="580"/>
      <c r="F733" s="268">
        <f t="shared" si="52"/>
        <v>0</v>
      </c>
    </row>
    <row r="734" spans="1:6" ht="10.5" customHeight="1">
      <c r="A734" s="344"/>
      <c r="B734" s="310"/>
      <c r="C734" s="375"/>
      <c r="D734" s="246"/>
      <c r="E734" s="374"/>
      <c r="F734" s="268"/>
    </row>
    <row r="735" spans="1:6" ht="15">
      <c r="A735" s="344"/>
      <c r="B735" s="309" t="s">
        <v>403</v>
      </c>
      <c r="C735" s="375"/>
      <c r="D735" s="246"/>
      <c r="E735" s="374"/>
      <c r="F735" s="268"/>
    </row>
    <row r="736" spans="1:6">
      <c r="A736" s="344"/>
      <c r="B736" s="310"/>
      <c r="C736" s="375"/>
      <c r="D736" s="246"/>
      <c r="E736" s="374"/>
      <c r="F736" s="268"/>
    </row>
    <row r="737" spans="1:6" ht="12.75" customHeight="1">
      <c r="A737" s="344" t="s">
        <v>372</v>
      </c>
      <c r="B737" s="310" t="s">
        <v>404</v>
      </c>
      <c r="C737" s="375" t="s">
        <v>66</v>
      </c>
      <c r="D737" s="246">
        <v>5</v>
      </c>
      <c r="E737" s="374"/>
      <c r="F737" s="268">
        <f t="shared" si="51"/>
        <v>0</v>
      </c>
    </row>
    <row r="738" spans="1:6" ht="12.75" customHeight="1">
      <c r="A738" s="344"/>
      <c r="B738" s="310"/>
      <c r="C738" s="375"/>
      <c r="D738" s="246"/>
      <c r="E738" s="374"/>
      <c r="F738" s="268"/>
    </row>
    <row r="739" spans="1:6" ht="12.75" customHeight="1">
      <c r="A739" s="344"/>
      <c r="B739" s="310"/>
      <c r="C739" s="375"/>
      <c r="D739" s="246"/>
      <c r="E739" s="374"/>
      <c r="F739" s="268"/>
    </row>
    <row r="740" spans="1:6" ht="12.75" customHeight="1">
      <c r="A740" s="344"/>
      <c r="B740" s="310"/>
      <c r="C740" s="375"/>
      <c r="D740" s="246"/>
      <c r="E740" s="374"/>
      <c r="F740" s="268"/>
    </row>
    <row r="741" spans="1:6" ht="12.75" customHeight="1">
      <c r="A741" s="344"/>
      <c r="B741" s="310"/>
      <c r="C741" s="375"/>
      <c r="D741" s="246"/>
      <c r="E741" s="374"/>
      <c r="F741" s="268"/>
    </row>
    <row r="742" spans="1:6" ht="12.75" customHeight="1">
      <c r="A742" s="344"/>
      <c r="B742" s="310"/>
      <c r="C742" s="375"/>
      <c r="D742" s="246"/>
      <c r="E742" s="374"/>
      <c r="F742" s="268"/>
    </row>
    <row r="743" spans="1:6" ht="12.75" customHeight="1">
      <c r="A743" s="344"/>
      <c r="B743" s="310"/>
      <c r="C743" s="375"/>
      <c r="D743" s="246"/>
      <c r="E743" s="374"/>
      <c r="F743" s="268"/>
    </row>
    <row r="744" spans="1:6" ht="12.75" customHeight="1" thickBot="1">
      <c r="A744" s="344"/>
      <c r="B744" s="310"/>
      <c r="C744" s="375"/>
      <c r="D744" s="246"/>
      <c r="E744" s="374"/>
      <c r="F744" s="268"/>
    </row>
    <row r="745" spans="1:6" ht="13" thickTop="1">
      <c r="A745" s="348"/>
      <c r="B745" s="312"/>
      <c r="C745" s="133"/>
      <c r="D745" s="673"/>
      <c r="E745" s="279"/>
      <c r="F745" s="280"/>
    </row>
    <row r="746" spans="1:6" ht="13">
      <c r="A746" s="349"/>
      <c r="B746" s="313" t="s">
        <v>122</v>
      </c>
      <c r="C746" s="137"/>
      <c r="D746" s="674"/>
      <c r="E746" s="281"/>
      <c r="F746" s="282">
        <f>SUM(F683:F744)</f>
        <v>0</v>
      </c>
    </row>
    <row r="747" spans="1:6" ht="13" thickBot="1">
      <c r="A747" s="350"/>
      <c r="B747" s="314"/>
      <c r="C747" s="141"/>
      <c r="D747" s="675"/>
      <c r="E747" s="283"/>
      <c r="F747" s="284"/>
    </row>
    <row r="748" spans="1:6" ht="13" thickTop="1">
      <c r="A748" s="339"/>
      <c r="B748" s="315"/>
      <c r="C748" s="143"/>
      <c r="D748" s="669"/>
      <c r="E748" s="285"/>
    </row>
    <row r="749" spans="1:6" ht="13">
      <c r="A749" s="773" t="s">
        <v>385</v>
      </c>
      <c r="B749" s="773"/>
      <c r="C749" s="773"/>
      <c r="D749" s="773"/>
      <c r="E749" s="773"/>
      <c r="F749" s="773"/>
    </row>
    <row r="750" spans="1:6" ht="13" thickBot="1">
      <c r="A750" s="339"/>
      <c r="D750" s="669"/>
      <c r="E750" s="275"/>
    </row>
    <row r="751" spans="1:6" ht="27" thickTop="1" thickBot="1">
      <c r="A751" s="340" t="s">
        <v>14</v>
      </c>
      <c r="B751" s="304" t="s">
        <v>15</v>
      </c>
      <c r="C751" s="123" t="s">
        <v>16</v>
      </c>
      <c r="D751" s="670" t="s">
        <v>17</v>
      </c>
      <c r="E751" s="277" t="s">
        <v>18</v>
      </c>
      <c r="F751" s="278" t="s">
        <v>19</v>
      </c>
    </row>
    <row r="752" spans="1:6" ht="13" thickTop="1">
      <c r="A752" s="344"/>
      <c r="B752" s="310"/>
      <c r="C752" s="375"/>
      <c r="D752" s="246"/>
      <c r="E752" s="374"/>
      <c r="F752" s="268"/>
    </row>
    <row r="753" spans="1:6" ht="13">
      <c r="A753" s="347"/>
      <c r="B753" s="380" t="s">
        <v>405</v>
      </c>
      <c r="C753" s="377"/>
      <c r="D753" s="685"/>
      <c r="E753" s="577"/>
      <c r="F753" s="289"/>
    </row>
    <row r="754" spans="1:6" ht="13">
      <c r="A754" s="369"/>
      <c r="B754" s="310"/>
      <c r="C754" s="377"/>
      <c r="D754" s="686"/>
      <c r="E754" s="378"/>
      <c r="F754" s="286"/>
    </row>
    <row r="755" spans="1:6">
      <c r="A755" s="369"/>
      <c r="B755" s="376" t="s">
        <v>406</v>
      </c>
      <c r="C755" s="377"/>
      <c r="D755" s="686"/>
      <c r="E755" s="378"/>
      <c r="F755" s="289">
        <f>F619</f>
        <v>0</v>
      </c>
    </row>
    <row r="756" spans="1:6">
      <c r="A756" s="369"/>
      <c r="B756" s="376"/>
      <c r="C756" s="377"/>
      <c r="D756" s="686"/>
      <c r="E756" s="378"/>
      <c r="F756" s="289"/>
    </row>
    <row r="757" spans="1:6">
      <c r="A757" s="369"/>
      <c r="B757" s="376" t="s">
        <v>407</v>
      </c>
      <c r="C757" s="377"/>
      <c r="D757" s="686"/>
      <c r="E757" s="378"/>
      <c r="F757" s="288">
        <f>F676</f>
        <v>0</v>
      </c>
    </row>
    <row r="758" spans="1:6">
      <c r="A758" s="369"/>
      <c r="B758" s="376"/>
      <c r="C758" s="377"/>
      <c r="D758" s="686"/>
      <c r="E758" s="378"/>
      <c r="F758" s="288"/>
    </row>
    <row r="759" spans="1:6">
      <c r="A759" s="369"/>
      <c r="B759" s="376" t="s">
        <v>408</v>
      </c>
      <c r="C759" s="377"/>
      <c r="D759" s="686"/>
      <c r="E759" s="378"/>
      <c r="F759" s="289">
        <f>F746</f>
        <v>0</v>
      </c>
    </row>
    <row r="760" spans="1:6">
      <c r="A760" s="369"/>
      <c r="B760" s="376"/>
      <c r="C760" s="377"/>
      <c r="D760" s="686"/>
      <c r="E760" s="378"/>
      <c r="F760" s="289"/>
    </row>
    <row r="761" spans="1:6">
      <c r="A761" s="369"/>
      <c r="B761" s="376"/>
      <c r="C761" s="377"/>
      <c r="D761" s="686"/>
      <c r="E761" s="378"/>
      <c r="F761" s="289"/>
    </row>
    <row r="762" spans="1:6">
      <c r="A762" s="369"/>
      <c r="B762" s="376"/>
      <c r="C762" s="377"/>
      <c r="D762" s="686"/>
      <c r="E762" s="378"/>
      <c r="F762" s="289"/>
    </row>
    <row r="763" spans="1:6" ht="12.75" customHeight="1">
      <c r="A763" s="369"/>
      <c r="B763" s="376"/>
      <c r="C763" s="377"/>
      <c r="D763" s="686"/>
      <c r="E763" s="378"/>
      <c r="F763" s="289"/>
    </row>
    <row r="764" spans="1:6" ht="13">
      <c r="A764" s="369"/>
      <c r="B764" s="376"/>
      <c r="C764" s="377"/>
      <c r="D764" s="686"/>
      <c r="E764" s="378"/>
      <c r="F764" s="286"/>
    </row>
    <row r="765" spans="1:6" ht="13">
      <c r="A765" s="369"/>
      <c r="B765" s="376"/>
      <c r="C765" s="377"/>
      <c r="D765" s="686"/>
      <c r="E765" s="378"/>
      <c r="F765" s="286"/>
    </row>
    <row r="766" spans="1:6" ht="13">
      <c r="A766" s="369"/>
      <c r="B766" s="376"/>
      <c r="C766" s="377"/>
      <c r="D766" s="686"/>
      <c r="E766" s="378"/>
      <c r="F766" s="286"/>
    </row>
    <row r="767" spans="1:6" ht="13">
      <c r="A767" s="369"/>
      <c r="B767" s="376"/>
      <c r="C767" s="377"/>
      <c r="D767" s="686"/>
      <c r="E767" s="378"/>
      <c r="F767" s="286"/>
    </row>
    <row r="768" spans="1:6" ht="13">
      <c r="A768" s="369"/>
      <c r="B768" s="376"/>
      <c r="C768" s="377"/>
      <c r="D768" s="686"/>
      <c r="E768" s="378"/>
      <c r="F768" s="286"/>
    </row>
    <row r="769" spans="1:6" ht="13">
      <c r="A769" s="369"/>
      <c r="B769" s="376"/>
      <c r="C769" s="377"/>
      <c r="D769" s="686"/>
      <c r="E769" s="378"/>
      <c r="F769" s="286"/>
    </row>
    <row r="770" spans="1:6" ht="12.75" customHeight="1">
      <c r="A770" s="369"/>
      <c r="B770" s="376"/>
      <c r="C770" s="377"/>
      <c r="D770" s="686"/>
      <c r="E770" s="378"/>
      <c r="F770" s="289"/>
    </row>
    <row r="771" spans="1:6" ht="13">
      <c r="A771" s="369"/>
      <c r="B771" s="376"/>
      <c r="C771" s="377"/>
      <c r="D771" s="686"/>
      <c r="E771" s="378"/>
      <c r="F771" s="286"/>
    </row>
    <row r="772" spans="1:6" ht="13">
      <c r="A772" s="369"/>
      <c r="B772" s="310"/>
      <c r="C772" s="377"/>
      <c r="D772" s="686"/>
      <c r="E772" s="378"/>
      <c r="F772" s="286"/>
    </row>
    <row r="773" spans="1:6" ht="13">
      <c r="A773" s="369"/>
      <c r="B773" s="310"/>
      <c r="C773" s="377"/>
      <c r="D773" s="686"/>
      <c r="E773" s="378"/>
      <c r="F773" s="286"/>
    </row>
    <row r="774" spans="1:6" ht="13">
      <c r="A774" s="369"/>
      <c r="B774" s="310"/>
      <c r="C774" s="377"/>
      <c r="D774" s="686"/>
      <c r="E774" s="378"/>
      <c r="F774" s="286"/>
    </row>
    <row r="775" spans="1:6" ht="13">
      <c r="A775" s="369"/>
      <c r="B775" s="310"/>
      <c r="C775" s="377"/>
      <c r="D775" s="686"/>
      <c r="E775" s="378"/>
      <c r="F775" s="286"/>
    </row>
    <row r="776" spans="1:6" ht="13">
      <c r="A776" s="369"/>
      <c r="B776" s="310"/>
      <c r="C776" s="377"/>
      <c r="D776" s="686"/>
      <c r="E776" s="378"/>
      <c r="F776" s="286"/>
    </row>
    <row r="777" spans="1:6" ht="13">
      <c r="A777" s="369"/>
      <c r="B777" s="310"/>
      <c r="C777" s="377"/>
      <c r="D777" s="686"/>
      <c r="E777" s="378"/>
      <c r="F777" s="286"/>
    </row>
    <row r="778" spans="1:6" ht="13">
      <c r="A778" s="369"/>
      <c r="B778" s="310"/>
      <c r="C778" s="377"/>
      <c r="D778" s="686"/>
      <c r="E778" s="378"/>
      <c r="F778" s="286"/>
    </row>
    <row r="779" spans="1:6" ht="13">
      <c r="A779" s="369"/>
      <c r="B779" s="310"/>
      <c r="C779" s="377"/>
      <c r="D779" s="686"/>
      <c r="E779" s="378"/>
      <c r="F779" s="286"/>
    </row>
    <row r="780" spans="1:6" ht="13">
      <c r="A780" s="369"/>
      <c r="B780" s="310"/>
      <c r="C780" s="377"/>
      <c r="D780" s="686"/>
      <c r="E780" s="378"/>
      <c r="F780" s="286"/>
    </row>
    <row r="781" spans="1:6" ht="13">
      <c r="A781" s="369"/>
      <c r="B781" s="310"/>
      <c r="C781" s="377"/>
      <c r="D781" s="686"/>
      <c r="E781" s="378"/>
      <c r="F781" s="286"/>
    </row>
    <row r="782" spans="1:6" ht="13">
      <c r="A782" s="369"/>
      <c r="B782" s="310"/>
      <c r="C782" s="377"/>
      <c r="D782" s="686"/>
      <c r="E782" s="378"/>
      <c r="F782" s="286"/>
    </row>
    <row r="783" spans="1:6" ht="13">
      <c r="A783" s="369"/>
      <c r="B783" s="310"/>
      <c r="C783" s="377"/>
      <c r="D783" s="686"/>
      <c r="E783" s="378"/>
      <c r="F783" s="286"/>
    </row>
    <row r="784" spans="1:6" ht="13">
      <c r="A784" s="369"/>
      <c r="B784" s="310"/>
      <c r="C784" s="377"/>
      <c r="D784" s="686"/>
      <c r="E784" s="378"/>
      <c r="F784" s="286"/>
    </row>
    <row r="785" spans="1:6" ht="13">
      <c r="A785" s="369"/>
      <c r="B785" s="310"/>
      <c r="C785" s="377"/>
      <c r="D785" s="686"/>
      <c r="E785" s="378"/>
      <c r="F785" s="286"/>
    </row>
    <row r="786" spans="1:6" ht="13">
      <c r="A786" s="369"/>
      <c r="B786" s="310"/>
      <c r="C786" s="377"/>
      <c r="D786" s="686"/>
      <c r="E786" s="378"/>
      <c r="F786" s="286"/>
    </row>
    <row r="787" spans="1:6" ht="13">
      <c r="A787" s="369"/>
      <c r="B787" s="310"/>
      <c r="C787" s="377"/>
      <c r="D787" s="686"/>
      <c r="E787" s="378"/>
      <c r="F787" s="286"/>
    </row>
    <row r="788" spans="1:6" ht="13">
      <c r="A788" s="369"/>
      <c r="B788" s="310"/>
      <c r="C788" s="377"/>
      <c r="D788" s="686"/>
      <c r="E788" s="378"/>
      <c r="F788" s="286"/>
    </row>
    <row r="789" spans="1:6" ht="13">
      <c r="A789" s="369"/>
      <c r="B789" s="310"/>
      <c r="C789" s="377"/>
      <c r="D789" s="686"/>
      <c r="E789" s="378"/>
      <c r="F789" s="286"/>
    </row>
    <row r="790" spans="1:6" ht="13">
      <c r="A790" s="369"/>
      <c r="B790" s="310"/>
      <c r="C790" s="377"/>
      <c r="D790" s="686"/>
      <c r="E790" s="378"/>
      <c r="F790" s="286"/>
    </row>
    <row r="791" spans="1:6" ht="13">
      <c r="A791" s="369"/>
      <c r="B791" s="310"/>
      <c r="C791" s="377"/>
      <c r="D791" s="686"/>
      <c r="E791" s="378"/>
      <c r="F791" s="286"/>
    </row>
    <row r="792" spans="1:6" ht="13">
      <c r="A792" s="369"/>
      <c r="B792" s="310"/>
      <c r="C792" s="377"/>
      <c r="D792" s="686"/>
      <c r="E792" s="378"/>
      <c r="F792" s="286"/>
    </row>
    <row r="793" spans="1:6" ht="13">
      <c r="A793" s="369"/>
      <c r="B793" s="310"/>
      <c r="C793" s="377"/>
      <c r="D793" s="686"/>
      <c r="E793" s="378"/>
      <c r="F793" s="286"/>
    </row>
    <row r="794" spans="1:6" ht="13">
      <c r="A794" s="369"/>
      <c r="B794" s="310"/>
      <c r="C794" s="377"/>
      <c r="D794" s="686"/>
      <c r="E794" s="378"/>
      <c r="F794" s="286"/>
    </row>
    <row r="795" spans="1:6" ht="13">
      <c r="A795" s="369"/>
      <c r="B795" s="310"/>
      <c r="C795" s="377"/>
      <c r="D795" s="686"/>
      <c r="E795" s="378"/>
      <c r="F795" s="286"/>
    </row>
    <row r="796" spans="1:6" ht="13">
      <c r="A796" s="369"/>
      <c r="B796" s="310"/>
      <c r="C796" s="377"/>
      <c r="D796" s="686"/>
      <c r="E796" s="378"/>
      <c r="F796" s="286"/>
    </row>
    <row r="797" spans="1:6" ht="13">
      <c r="A797" s="369"/>
      <c r="B797" s="310"/>
      <c r="C797" s="377"/>
      <c r="D797" s="686"/>
      <c r="E797" s="378"/>
      <c r="F797" s="286"/>
    </row>
    <row r="798" spans="1:6" ht="13">
      <c r="A798" s="369"/>
      <c r="B798" s="310"/>
      <c r="C798" s="377"/>
      <c r="D798" s="686"/>
      <c r="E798" s="378"/>
      <c r="F798" s="286"/>
    </row>
    <row r="799" spans="1:6" ht="13">
      <c r="A799" s="369"/>
      <c r="B799" s="310"/>
      <c r="C799" s="377"/>
      <c r="D799" s="686"/>
      <c r="E799" s="378"/>
      <c r="F799" s="286"/>
    </row>
    <row r="800" spans="1:6" ht="13">
      <c r="A800" s="369"/>
      <c r="B800" s="310"/>
      <c r="C800" s="377"/>
      <c r="D800" s="686"/>
      <c r="E800" s="378"/>
      <c r="F800" s="286"/>
    </row>
    <row r="801" spans="1:6" ht="13">
      <c r="A801" s="369"/>
      <c r="B801" s="310"/>
      <c r="C801" s="377"/>
      <c r="D801" s="686"/>
      <c r="E801" s="378"/>
      <c r="F801" s="286"/>
    </row>
    <row r="802" spans="1:6" ht="13">
      <c r="A802" s="369"/>
      <c r="B802" s="310"/>
      <c r="C802" s="377"/>
      <c r="D802" s="686"/>
      <c r="E802" s="378"/>
      <c r="F802" s="286"/>
    </row>
    <row r="803" spans="1:6" ht="13">
      <c r="A803" s="369"/>
      <c r="B803" s="310"/>
      <c r="C803" s="377"/>
      <c r="D803" s="686"/>
      <c r="E803" s="378"/>
      <c r="F803" s="286"/>
    </row>
    <row r="804" spans="1:6" ht="13">
      <c r="A804" s="369"/>
      <c r="B804" s="310"/>
      <c r="C804" s="377"/>
      <c r="D804" s="686"/>
      <c r="E804" s="378"/>
      <c r="F804" s="286"/>
    </row>
    <row r="805" spans="1:6" ht="13">
      <c r="A805" s="369"/>
      <c r="B805" s="310"/>
      <c r="C805" s="377"/>
      <c r="D805" s="686"/>
      <c r="E805" s="378"/>
      <c r="F805" s="286"/>
    </row>
    <row r="806" spans="1:6" ht="13">
      <c r="A806" s="369"/>
      <c r="B806" s="310"/>
      <c r="C806" s="377"/>
      <c r="D806" s="686"/>
      <c r="E806" s="378"/>
      <c r="F806" s="286"/>
    </row>
    <row r="807" spans="1:6" ht="13">
      <c r="A807" s="369"/>
      <c r="B807" s="310"/>
      <c r="C807" s="377"/>
      <c r="D807" s="686"/>
      <c r="E807" s="378"/>
      <c r="F807" s="286"/>
    </row>
    <row r="808" spans="1:6" ht="13">
      <c r="A808" s="369"/>
      <c r="B808" s="310"/>
      <c r="C808" s="377"/>
      <c r="D808" s="686"/>
      <c r="E808" s="378"/>
      <c r="F808" s="286"/>
    </row>
    <row r="809" spans="1:6" ht="13">
      <c r="A809" s="369"/>
      <c r="B809" s="310"/>
      <c r="C809" s="377"/>
      <c r="D809" s="686"/>
      <c r="E809" s="378"/>
      <c r="F809" s="286"/>
    </row>
    <row r="810" spans="1:6" ht="13">
      <c r="A810" s="369"/>
      <c r="B810" s="310"/>
      <c r="C810" s="377"/>
      <c r="D810" s="686"/>
      <c r="E810" s="378"/>
      <c r="F810" s="286"/>
    </row>
    <row r="811" spans="1:6" ht="12.75" customHeight="1">
      <c r="A811" s="369"/>
      <c r="B811" s="310"/>
      <c r="C811" s="377"/>
      <c r="D811" s="686"/>
      <c r="E811" s="378"/>
      <c r="F811" s="286"/>
    </row>
    <row r="812" spans="1:6" ht="13.5" thickBot="1">
      <c r="A812" s="369"/>
      <c r="B812" s="310"/>
      <c r="C812" s="377"/>
      <c r="D812" s="686"/>
      <c r="E812" s="378"/>
      <c r="F812" s="286"/>
    </row>
    <row r="813" spans="1:6" ht="13" thickTop="1">
      <c r="A813" s="348"/>
      <c r="B813" s="312"/>
      <c r="C813" s="133"/>
      <c r="D813" s="673"/>
      <c r="E813" s="279"/>
      <c r="F813" s="280"/>
    </row>
    <row r="814" spans="1:6" ht="13">
      <c r="A814" s="349"/>
      <c r="B814" s="313" t="s">
        <v>384</v>
      </c>
      <c r="C814" s="137"/>
      <c r="D814" s="674"/>
      <c r="E814" s="281"/>
      <c r="F814" s="282">
        <f>SUM(F755:F770)</f>
        <v>0</v>
      </c>
    </row>
    <row r="815" spans="1:6" ht="13" thickBot="1">
      <c r="A815" s="350"/>
      <c r="B815" s="314"/>
      <c r="C815" s="141"/>
      <c r="D815" s="675"/>
      <c r="E815" s="283"/>
      <c r="F815" s="284"/>
    </row>
    <row r="816" spans="1:6" ht="13" thickTop="1">
      <c r="A816" s="339"/>
      <c r="B816" s="315"/>
      <c r="C816" s="143"/>
      <c r="D816" s="669"/>
      <c r="E816" s="285"/>
    </row>
    <row r="817" spans="1:6" ht="13">
      <c r="A817" s="773" t="s">
        <v>409</v>
      </c>
      <c r="B817" s="773"/>
      <c r="C817" s="773"/>
      <c r="D817" s="773"/>
      <c r="E817" s="773"/>
      <c r="F817" s="773"/>
    </row>
    <row r="818" spans="1:6" ht="13.5" thickBot="1">
      <c r="A818" s="778"/>
      <c r="B818" s="778"/>
      <c r="C818" s="778"/>
      <c r="D818" s="778"/>
      <c r="E818" s="778"/>
      <c r="F818" s="778"/>
    </row>
    <row r="819" spans="1:6" ht="27" thickTop="1" thickBot="1">
      <c r="A819" s="340" t="s">
        <v>14</v>
      </c>
      <c r="B819" s="304" t="s">
        <v>15</v>
      </c>
      <c r="C819" s="123" t="s">
        <v>16</v>
      </c>
      <c r="D819" s="422" t="s">
        <v>17</v>
      </c>
      <c r="E819" s="300" t="s">
        <v>18</v>
      </c>
      <c r="F819" s="278" t="s">
        <v>199</v>
      </c>
    </row>
    <row r="820" spans="1:6" ht="13" thickTop="1">
      <c r="A820" s="372"/>
      <c r="B820" s="584"/>
      <c r="C820" s="585"/>
      <c r="D820" s="689"/>
      <c r="E820" s="586"/>
      <c r="F820" s="301"/>
    </row>
    <row r="821" spans="1:6" ht="13">
      <c r="A821" s="347"/>
      <c r="B821" s="380"/>
      <c r="C821" s="377"/>
      <c r="D821" s="690"/>
      <c r="E821" s="586"/>
      <c r="F821" s="301"/>
    </row>
    <row r="822" spans="1:6" ht="13">
      <c r="A822" s="347"/>
      <c r="B822" s="380" t="s">
        <v>410</v>
      </c>
      <c r="C822" s="377"/>
      <c r="D822" s="690"/>
      <c r="E822" s="586"/>
      <c r="F822" s="301"/>
    </row>
    <row r="823" spans="1:6" ht="13">
      <c r="A823" s="347"/>
      <c r="B823" s="380"/>
      <c r="C823" s="377"/>
      <c r="D823" s="690"/>
      <c r="E823" s="586"/>
      <c r="F823" s="301"/>
    </row>
    <row r="824" spans="1:6">
      <c r="A824" s="347"/>
      <c r="B824" s="376" t="s">
        <v>411</v>
      </c>
      <c r="C824" s="377"/>
      <c r="D824" s="690"/>
      <c r="E824" s="586"/>
      <c r="F824" s="301">
        <f>F569</f>
        <v>0</v>
      </c>
    </row>
    <row r="825" spans="1:6">
      <c r="A825" s="347"/>
      <c r="B825" s="376"/>
      <c r="C825" s="377"/>
      <c r="D825" s="690"/>
      <c r="E825" s="379"/>
      <c r="F825" s="288"/>
    </row>
    <row r="826" spans="1:6">
      <c r="A826" s="347"/>
      <c r="B826" s="376" t="s">
        <v>412</v>
      </c>
      <c r="C826" s="377"/>
      <c r="D826" s="690"/>
      <c r="E826" s="379"/>
      <c r="F826" s="289">
        <f>F814</f>
        <v>0</v>
      </c>
    </row>
    <row r="827" spans="1:6">
      <c r="A827" s="347"/>
      <c r="B827" s="376"/>
      <c r="C827" s="377"/>
      <c r="D827" s="690"/>
      <c r="E827" s="379"/>
      <c r="F827" s="289"/>
    </row>
    <row r="828" spans="1:6">
      <c r="A828" s="347"/>
      <c r="B828" s="376"/>
      <c r="C828" s="377"/>
      <c r="D828" s="690"/>
      <c r="E828" s="379"/>
      <c r="F828" s="289"/>
    </row>
    <row r="829" spans="1:6">
      <c r="A829" s="347"/>
      <c r="B829" s="376"/>
      <c r="C829" s="377"/>
      <c r="D829" s="690"/>
      <c r="E829" s="379"/>
      <c r="F829" s="289"/>
    </row>
    <row r="830" spans="1:6">
      <c r="A830" s="347"/>
      <c r="B830" s="376"/>
      <c r="C830" s="377"/>
      <c r="D830" s="690"/>
      <c r="E830" s="379"/>
      <c r="F830" s="289"/>
    </row>
    <row r="831" spans="1:6">
      <c r="A831" s="347"/>
      <c r="B831" s="376"/>
      <c r="C831" s="377"/>
      <c r="D831" s="690"/>
      <c r="E831" s="379"/>
      <c r="F831" s="289"/>
    </row>
    <row r="832" spans="1:6">
      <c r="A832" s="347"/>
      <c r="B832" s="376"/>
      <c r="C832" s="377"/>
      <c r="D832" s="690"/>
      <c r="E832" s="379"/>
      <c r="F832" s="289"/>
    </row>
    <row r="833" spans="1:6">
      <c r="A833" s="347"/>
      <c r="B833" s="376"/>
      <c r="C833" s="377"/>
      <c r="D833" s="690"/>
      <c r="E833" s="379"/>
      <c r="F833" s="289"/>
    </row>
    <row r="834" spans="1:6">
      <c r="A834" s="347"/>
      <c r="B834" s="376"/>
      <c r="C834" s="377"/>
      <c r="D834" s="690"/>
      <c r="E834" s="379"/>
      <c r="F834" s="289"/>
    </row>
    <row r="835" spans="1:6">
      <c r="A835" s="347"/>
      <c r="B835" s="376"/>
      <c r="C835" s="377"/>
      <c r="D835" s="690"/>
      <c r="E835" s="379"/>
      <c r="F835" s="289"/>
    </row>
    <row r="836" spans="1:6">
      <c r="A836" s="347"/>
      <c r="B836" s="376"/>
      <c r="C836" s="377"/>
      <c r="D836" s="690"/>
      <c r="E836" s="379"/>
      <c r="F836" s="289"/>
    </row>
    <row r="837" spans="1:6">
      <c r="A837" s="347"/>
      <c r="B837" s="376"/>
      <c r="C837" s="377"/>
      <c r="D837" s="690"/>
      <c r="E837" s="379"/>
      <c r="F837" s="289"/>
    </row>
    <row r="838" spans="1:6">
      <c r="A838" s="347"/>
      <c r="B838" s="376"/>
      <c r="C838" s="377"/>
      <c r="D838" s="690"/>
      <c r="E838" s="379"/>
      <c r="F838" s="289"/>
    </row>
    <row r="839" spans="1:6">
      <c r="A839" s="347"/>
      <c r="B839" s="376"/>
      <c r="C839" s="377"/>
      <c r="D839" s="690"/>
      <c r="E839" s="379"/>
      <c r="F839" s="289"/>
    </row>
    <row r="840" spans="1:6">
      <c r="A840" s="347"/>
      <c r="B840" s="376"/>
      <c r="C840" s="377"/>
      <c r="D840" s="690"/>
      <c r="E840" s="379"/>
      <c r="F840" s="289"/>
    </row>
    <row r="841" spans="1:6">
      <c r="A841" s="347"/>
      <c r="B841" s="376"/>
      <c r="C841" s="377"/>
      <c r="D841" s="691"/>
      <c r="E841" s="379"/>
      <c r="F841" s="289"/>
    </row>
    <row r="842" spans="1:6">
      <c r="A842" s="347"/>
      <c r="B842" s="376"/>
      <c r="C842" s="377"/>
      <c r="D842" s="690"/>
      <c r="E842" s="379"/>
      <c r="F842" s="289"/>
    </row>
    <row r="843" spans="1:6">
      <c r="A843" s="347"/>
      <c r="B843" s="376"/>
      <c r="C843" s="377"/>
      <c r="D843" s="691"/>
      <c r="E843" s="379"/>
      <c r="F843" s="289"/>
    </row>
    <row r="844" spans="1:6" ht="13">
      <c r="A844" s="347"/>
      <c r="B844" s="380"/>
      <c r="C844" s="377"/>
      <c r="D844" s="691"/>
      <c r="E844" s="379"/>
      <c r="F844" s="289"/>
    </row>
    <row r="845" spans="1:6" ht="13">
      <c r="A845" s="347"/>
      <c r="B845" s="380"/>
      <c r="C845" s="377"/>
      <c r="D845" s="691"/>
      <c r="E845" s="379"/>
      <c r="F845" s="289"/>
    </row>
    <row r="846" spans="1:6" ht="13">
      <c r="A846" s="347"/>
      <c r="B846" s="380"/>
      <c r="C846" s="377"/>
      <c r="D846" s="691"/>
      <c r="E846" s="379"/>
      <c r="F846" s="289"/>
    </row>
    <row r="847" spans="1:6" ht="13">
      <c r="A847" s="347"/>
      <c r="B847" s="380"/>
      <c r="C847" s="377"/>
      <c r="D847" s="691"/>
      <c r="E847" s="379"/>
      <c r="F847" s="289"/>
    </row>
    <row r="848" spans="1:6" ht="13">
      <c r="A848" s="347"/>
      <c r="B848" s="380"/>
      <c r="C848" s="377"/>
      <c r="D848" s="691"/>
      <c r="E848" s="379"/>
      <c r="F848" s="289"/>
    </row>
    <row r="849" spans="1:6" ht="13">
      <c r="A849" s="347"/>
      <c r="B849" s="380"/>
      <c r="C849" s="377"/>
      <c r="D849" s="691"/>
      <c r="E849" s="379"/>
      <c r="F849" s="289"/>
    </row>
    <row r="850" spans="1:6" ht="13">
      <c r="A850" s="347"/>
      <c r="B850" s="380"/>
      <c r="C850" s="377"/>
      <c r="D850" s="691"/>
      <c r="E850" s="379"/>
      <c r="F850" s="289"/>
    </row>
    <row r="851" spans="1:6" ht="13">
      <c r="A851" s="347"/>
      <c r="B851" s="380"/>
      <c r="C851" s="377"/>
      <c r="D851" s="691"/>
      <c r="E851" s="379"/>
      <c r="F851" s="289"/>
    </row>
    <row r="852" spans="1:6" ht="13">
      <c r="A852" s="347"/>
      <c r="B852" s="380"/>
      <c r="C852" s="377"/>
      <c r="D852" s="691"/>
      <c r="E852" s="379"/>
      <c r="F852" s="289"/>
    </row>
    <row r="853" spans="1:6" ht="13">
      <c r="A853" s="347"/>
      <c r="B853" s="380"/>
      <c r="C853" s="377"/>
      <c r="D853" s="691"/>
      <c r="E853" s="379"/>
      <c r="F853" s="289"/>
    </row>
    <row r="854" spans="1:6" ht="13">
      <c r="A854" s="347"/>
      <c r="B854" s="380"/>
      <c r="C854" s="377"/>
      <c r="D854" s="691"/>
      <c r="E854" s="379"/>
      <c r="F854" s="289"/>
    </row>
    <row r="855" spans="1:6" ht="13">
      <c r="A855" s="347"/>
      <c r="B855" s="380"/>
      <c r="C855" s="377"/>
      <c r="D855" s="691"/>
      <c r="E855" s="379"/>
      <c r="F855" s="289"/>
    </row>
    <row r="856" spans="1:6" ht="13">
      <c r="A856" s="347"/>
      <c r="B856" s="380"/>
      <c r="C856" s="377"/>
      <c r="D856" s="691"/>
      <c r="E856" s="379"/>
      <c r="F856" s="289"/>
    </row>
    <row r="857" spans="1:6" ht="13">
      <c r="A857" s="347"/>
      <c r="B857" s="380"/>
      <c r="C857" s="377"/>
      <c r="D857" s="691"/>
      <c r="E857" s="379"/>
      <c r="F857" s="289"/>
    </row>
    <row r="858" spans="1:6" ht="13">
      <c r="A858" s="347"/>
      <c r="B858" s="380"/>
      <c r="C858" s="377"/>
      <c r="D858" s="691"/>
      <c r="E858" s="379"/>
      <c r="F858" s="289"/>
    </row>
    <row r="859" spans="1:6" ht="13">
      <c r="A859" s="347"/>
      <c r="B859" s="380"/>
      <c r="C859" s="377"/>
      <c r="D859" s="691"/>
      <c r="E859" s="379"/>
      <c r="F859" s="289"/>
    </row>
    <row r="860" spans="1:6" ht="13">
      <c r="A860" s="347"/>
      <c r="B860" s="380"/>
      <c r="C860" s="377"/>
      <c r="D860" s="691"/>
      <c r="E860" s="379"/>
      <c r="F860" s="289"/>
    </row>
    <row r="861" spans="1:6" ht="13">
      <c r="A861" s="347"/>
      <c r="B861" s="380"/>
      <c r="C861" s="377"/>
      <c r="D861" s="691"/>
      <c r="E861" s="379"/>
      <c r="F861" s="289"/>
    </row>
    <row r="862" spans="1:6" ht="13">
      <c r="A862" s="347"/>
      <c r="B862" s="380"/>
      <c r="C862" s="377"/>
      <c r="D862" s="691"/>
      <c r="E862" s="379"/>
      <c r="F862" s="289"/>
    </row>
    <row r="863" spans="1:6" ht="13">
      <c r="A863" s="347"/>
      <c r="B863" s="380"/>
      <c r="C863" s="377"/>
      <c r="D863" s="691"/>
      <c r="E863" s="379"/>
      <c r="F863" s="289"/>
    </row>
    <row r="864" spans="1:6" ht="13">
      <c r="A864" s="347"/>
      <c r="B864" s="380"/>
      <c r="C864" s="377"/>
      <c r="D864" s="691"/>
      <c r="E864" s="379"/>
      <c r="F864" s="289"/>
    </row>
    <row r="865" spans="1:6" ht="13">
      <c r="A865" s="347"/>
      <c r="B865" s="380"/>
      <c r="C865" s="377"/>
      <c r="D865" s="691"/>
      <c r="E865" s="379"/>
      <c r="F865" s="289"/>
    </row>
    <row r="866" spans="1:6" ht="13">
      <c r="A866" s="347"/>
      <c r="B866" s="380"/>
      <c r="C866" s="377"/>
      <c r="D866" s="691"/>
      <c r="E866" s="379"/>
      <c r="F866" s="289"/>
    </row>
    <row r="867" spans="1:6" ht="13">
      <c r="A867" s="347"/>
      <c r="B867" s="380"/>
      <c r="C867" s="377"/>
      <c r="D867" s="691"/>
      <c r="E867" s="379"/>
      <c r="F867" s="289"/>
    </row>
    <row r="868" spans="1:6" ht="13">
      <c r="A868" s="347"/>
      <c r="B868" s="380"/>
      <c r="C868" s="377"/>
      <c r="D868" s="691"/>
      <c r="E868" s="379"/>
      <c r="F868" s="289"/>
    </row>
    <row r="869" spans="1:6" ht="13">
      <c r="A869" s="347"/>
      <c r="B869" s="380"/>
      <c r="C869" s="377"/>
      <c r="D869" s="691"/>
      <c r="E869" s="379"/>
      <c r="F869" s="289"/>
    </row>
    <row r="870" spans="1:6" ht="13">
      <c r="A870" s="347"/>
      <c r="B870" s="380"/>
      <c r="C870" s="377"/>
      <c r="D870" s="691"/>
      <c r="E870" s="379"/>
      <c r="F870" s="289"/>
    </row>
    <row r="871" spans="1:6" ht="13">
      <c r="A871" s="347"/>
      <c r="B871" s="380"/>
      <c r="C871" s="377"/>
      <c r="D871" s="691"/>
      <c r="E871" s="379"/>
      <c r="F871" s="289"/>
    </row>
    <row r="872" spans="1:6" ht="13">
      <c r="A872" s="347"/>
      <c r="B872" s="380"/>
      <c r="C872" s="377"/>
      <c r="D872" s="691"/>
      <c r="E872" s="379"/>
      <c r="F872" s="289"/>
    </row>
    <row r="873" spans="1:6" ht="13">
      <c r="A873" s="347"/>
      <c r="B873" s="380"/>
      <c r="C873" s="377"/>
      <c r="D873" s="691"/>
      <c r="E873" s="379"/>
      <c r="F873" s="289"/>
    </row>
    <row r="874" spans="1:6" ht="13">
      <c r="A874" s="347"/>
      <c r="B874" s="380"/>
      <c r="C874" s="377"/>
      <c r="D874" s="691"/>
      <c r="E874" s="379"/>
      <c r="F874" s="289"/>
    </row>
    <row r="875" spans="1:6" ht="13">
      <c r="A875" s="347"/>
      <c r="B875" s="380"/>
      <c r="C875" s="377"/>
      <c r="D875" s="691"/>
      <c r="E875" s="379"/>
      <c r="F875" s="289"/>
    </row>
    <row r="876" spans="1:6" ht="13">
      <c r="A876" s="347"/>
      <c r="B876" s="380"/>
      <c r="C876" s="377"/>
      <c r="D876" s="691"/>
      <c r="E876" s="379"/>
      <c r="F876" s="289"/>
    </row>
    <row r="877" spans="1:6" ht="13">
      <c r="A877" s="347"/>
      <c r="B877" s="380"/>
      <c r="C877" s="377"/>
      <c r="D877" s="691"/>
      <c r="E877" s="379"/>
      <c r="F877" s="289"/>
    </row>
    <row r="878" spans="1:6" ht="13">
      <c r="A878" s="347"/>
      <c r="B878" s="380"/>
      <c r="C878" s="377"/>
      <c r="D878" s="691"/>
      <c r="E878" s="379"/>
      <c r="F878" s="289"/>
    </row>
    <row r="879" spans="1:6" ht="13">
      <c r="A879" s="347"/>
      <c r="B879" s="380"/>
      <c r="C879" s="377"/>
      <c r="D879" s="691"/>
      <c r="E879" s="379"/>
      <c r="F879" s="289"/>
    </row>
    <row r="880" spans="1:6">
      <c r="A880" s="347"/>
      <c r="B880" s="376"/>
      <c r="C880" s="377"/>
      <c r="D880" s="691"/>
      <c r="E880" s="379"/>
      <c r="F880" s="289"/>
    </row>
    <row r="881" spans="1:6">
      <c r="A881" s="347"/>
      <c r="B881" s="376"/>
      <c r="C881" s="377"/>
      <c r="D881" s="691"/>
      <c r="E881" s="379"/>
      <c r="F881" s="289"/>
    </row>
    <row r="882" spans="1:6" ht="13" thickBot="1">
      <c r="A882" s="347"/>
      <c r="B882" s="376"/>
      <c r="C882" s="377"/>
      <c r="D882" s="691"/>
      <c r="E882" s="379"/>
      <c r="F882" s="289"/>
    </row>
    <row r="883" spans="1:6" ht="13" thickTop="1">
      <c r="A883" s="348"/>
      <c r="B883" s="312"/>
      <c r="C883" s="133"/>
      <c r="D883" s="673"/>
      <c r="E883" s="279"/>
      <c r="F883" s="280"/>
    </row>
    <row r="884" spans="1:6" ht="13">
      <c r="A884" s="349"/>
      <c r="B884" s="313" t="s">
        <v>413</v>
      </c>
      <c r="C884" s="137"/>
      <c r="D884" s="674"/>
      <c r="E884" s="281"/>
      <c r="F884" s="282">
        <f>SUM(F824:F828)</f>
        <v>0</v>
      </c>
    </row>
    <row r="885" spans="1:6" ht="13" thickBot="1">
      <c r="A885" s="350"/>
      <c r="B885" s="314"/>
      <c r="C885" s="141"/>
      <c r="D885" s="675"/>
      <c r="E885" s="283"/>
      <c r="F885" s="284"/>
    </row>
    <row r="886" spans="1:6" ht="13.5" thickTop="1">
      <c r="A886" s="321"/>
      <c r="B886" s="774"/>
      <c r="C886" s="774"/>
      <c r="D886" s="774"/>
      <c r="E886" s="774"/>
      <c r="F886" s="302"/>
    </row>
  </sheetData>
  <mergeCells count="18">
    <mergeCell ref="A174:F174"/>
    <mergeCell ref="A1:F1"/>
    <mergeCell ref="A39:F39"/>
    <mergeCell ref="A107:F107"/>
    <mergeCell ref="A3:F3"/>
    <mergeCell ref="A818:F818"/>
    <mergeCell ref="B886:E886"/>
    <mergeCell ref="A679:F679"/>
    <mergeCell ref="A385:F385"/>
    <mergeCell ref="A439:F439"/>
    <mergeCell ref="A508:F508"/>
    <mergeCell ref="A572:F572"/>
    <mergeCell ref="A622:F622"/>
    <mergeCell ref="A240:F240"/>
    <mergeCell ref="A303:F303"/>
    <mergeCell ref="A349:F349"/>
    <mergeCell ref="A749:F749"/>
    <mergeCell ref="A817:F817"/>
  </mergeCells>
  <pageMargins left="1.4566929133858268" right="0.98425196850393704" top="0.98425196850393704" bottom="0.70866141732283472" header="0.74803149606299213" footer="0.51181102362204722"/>
  <pageSetup paperSize="9" scale="71" orientation="portrait" r:id="rId1"/>
  <headerFooter alignWithMargins="0">
    <oddHeader xml:space="preserve">&amp;LNairobi Satellite Towns Water &amp; Sanitation Development Programme
Mwihoko Water Supply Project: Lot 4&amp;C&amp;"Arial,Fett"
&amp;REngineer's Estimate
</oddHeader>
    <oddFooter>&amp;L&amp;A&amp;RPage &amp;P of &amp;N</oddFooter>
  </headerFooter>
  <rowBreaks count="14" manualBreakCount="14">
    <brk id="37" max="5" man="1"/>
    <brk id="105" max="5" man="1"/>
    <brk id="172" max="5" man="1"/>
    <brk id="238" max="5" man="1"/>
    <brk id="301" max="5" man="1"/>
    <brk id="347" max="5" man="1"/>
    <brk id="383" max="5" man="1"/>
    <brk id="437" max="5" man="1"/>
    <brk id="506" max="5" man="1"/>
    <brk id="570" max="5" man="1"/>
    <brk id="620" max="5" man="1"/>
    <brk id="677" max="5" man="1"/>
    <brk id="747" max="5" man="1"/>
    <brk id="815"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52"/>
  <sheetViews>
    <sheetView showGridLines="0" tabSelected="1" view="pageBreakPreview" topLeftCell="A64" zoomScaleNormal="100" zoomScaleSheetLayoutView="100" workbookViewId="0">
      <selection activeCell="D70" sqref="D70:D76"/>
    </sheetView>
  </sheetViews>
  <sheetFormatPr defaultColWidth="9.1796875" defaultRowHeight="12.5"/>
  <cols>
    <col min="1" max="1" width="10.54296875" style="78" customWidth="1"/>
    <col min="2" max="2" width="47.453125" style="27" customWidth="1"/>
    <col min="3" max="3" width="7.54296875" style="57" customWidth="1"/>
    <col min="4" max="4" width="11.1796875" style="434" customWidth="1"/>
    <col min="5" max="5" width="11.453125" style="116" customWidth="1"/>
    <col min="6" max="6" width="14.81640625" style="95" customWidth="1"/>
    <col min="7" max="16384" width="9.1796875" style="27"/>
  </cols>
  <sheetData>
    <row r="1" spans="1:20">
      <c r="A1" s="784"/>
      <c r="B1" s="784"/>
      <c r="C1" s="784"/>
      <c r="D1" s="784"/>
      <c r="E1" s="784"/>
      <c r="F1" s="784"/>
    </row>
    <row r="2" spans="1:20" ht="13">
      <c r="A2" s="773" t="s">
        <v>414</v>
      </c>
      <c r="B2" s="773"/>
      <c r="C2" s="773"/>
      <c r="D2" s="773"/>
      <c r="E2" s="773"/>
      <c r="F2" s="773"/>
    </row>
    <row r="3" spans="1:20" ht="13" thickBot="1">
      <c r="A3" s="62"/>
      <c r="B3" s="60"/>
      <c r="C3" s="59"/>
      <c r="D3" s="421"/>
      <c r="E3" s="107"/>
      <c r="F3" s="61"/>
    </row>
    <row r="4" spans="1:20" s="106" customFormat="1" ht="27" thickTop="1" thickBot="1">
      <c r="A4" s="102" t="s">
        <v>415</v>
      </c>
      <c r="B4" s="103" t="s">
        <v>15</v>
      </c>
      <c r="C4" s="103" t="s">
        <v>16</v>
      </c>
      <c r="D4" s="422" t="s">
        <v>17</v>
      </c>
      <c r="E4" s="104" t="s">
        <v>82</v>
      </c>
      <c r="F4" s="105" t="s">
        <v>416</v>
      </c>
    </row>
    <row r="5" spans="1:20" ht="13.5" thickTop="1">
      <c r="A5" s="12"/>
      <c r="B5" s="9"/>
      <c r="C5" s="9"/>
      <c r="D5" s="423"/>
      <c r="E5" s="65"/>
      <c r="F5" s="66"/>
    </row>
    <row r="6" spans="1:20" ht="88.5" customHeight="1">
      <c r="A6" s="40"/>
      <c r="B6" s="10" t="s">
        <v>417</v>
      </c>
      <c r="C6" s="11"/>
      <c r="D6" s="424"/>
      <c r="E6" s="67"/>
      <c r="F6" s="4"/>
      <c r="T6" s="106"/>
    </row>
    <row r="7" spans="1:20" ht="78" customHeight="1">
      <c r="A7" s="40"/>
      <c r="B7" s="10" t="s">
        <v>418</v>
      </c>
      <c r="C7" s="11"/>
      <c r="D7" s="424"/>
      <c r="E7" s="67"/>
      <c r="F7" s="4"/>
    </row>
    <row r="8" spans="1:20">
      <c r="A8" s="39"/>
      <c r="B8" s="42"/>
      <c r="C8" s="41"/>
      <c r="D8" s="425"/>
      <c r="E8" s="68"/>
      <c r="F8" s="35"/>
    </row>
    <row r="9" spans="1:20" ht="180">
      <c r="A9" s="40"/>
      <c r="B9" s="587" t="s">
        <v>419</v>
      </c>
      <c r="C9" s="11"/>
      <c r="D9" s="424"/>
      <c r="E9" s="67"/>
      <c r="F9" s="4"/>
    </row>
    <row r="10" spans="1:20">
      <c r="A10" s="39"/>
      <c r="B10" s="42"/>
      <c r="C10" s="41"/>
      <c r="D10" s="425"/>
      <c r="E10" s="68"/>
      <c r="F10" s="35"/>
    </row>
    <row r="11" spans="1:20" ht="13">
      <c r="A11" s="40"/>
      <c r="B11" s="13" t="s">
        <v>103</v>
      </c>
      <c r="C11" s="11"/>
      <c r="D11" s="424"/>
      <c r="E11" s="67"/>
      <c r="F11" s="4"/>
    </row>
    <row r="12" spans="1:20">
      <c r="A12" s="39"/>
      <c r="B12" s="42"/>
      <c r="C12" s="41"/>
      <c r="D12" s="425"/>
      <c r="E12" s="68"/>
      <c r="F12" s="35"/>
    </row>
    <row r="13" spans="1:20" ht="13">
      <c r="A13" s="40"/>
      <c r="B13" s="22" t="s">
        <v>104</v>
      </c>
      <c r="C13" s="11"/>
      <c r="D13" s="424"/>
      <c r="E13" s="67"/>
      <c r="F13" s="4"/>
    </row>
    <row r="14" spans="1:20" ht="9.75" customHeight="1">
      <c r="A14" s="39"/>
      <c r="B14" s="42"/>
      <c r="C14" s="41"/>
      <c r="D14" s="425"/>
      <c r="E14" s="68"/>
      <c r="F14" s="35"/>
    </row>
    <row r="15" spans="1:20" s="106" customFormat="1" ht="37.5">
      <c r="A15" s="39" t="s">
        <v>420</v>
      </c>
      <c r="B15" s="42" t="s">
        <v>421</v>
      </c>
      <c r="C15" s="41" t="s">
        <v>109</v>
      </c>
      <c r="D15" s="426">
        <v>67696</v>
      </c>
      <c r="E15" s="588"/>
      <c r="F15" s="35">
        <f>D15*E15</f>
        <v>0</v>
      </c>
    </row>
    <row r="16" spans="1:20">
      <c r="A16" s="39"/>
      <c r="B16" s="42"/>
      <c r="C16" s="41"/>
      <c r="D16" s="425"/>
      <c r="E16" s="68"/>
      <c r="F16" s="35"/>
    </row>
    <row r="17" spans="1:6" s="106" customFormat="1" ht="75">
      <c r="A17" s="39" t="s">
        <v>422</v>
      </c>
      <c r="B17" s="42" t="s">
        <v>423</v>
      </c>
      <c r="C17" s="41" t="s">
        <v>109</v>
      </c>
      <c r="D17" s="425">
        <v>67696</v>
      </c>
      <c r="E17" s="588"/>
      <c r="F17" s="35">
        <f t="shared" ref="F17:F21" si="0">D17*E17</f>
        <v>0</v>
      </c>
    </row>
    <row r="18" spans="1:6" ht="8.25" customHeight="1">
      <c r="A18" s="39"/>
      <c r="B18" s="42"/>
      <c r="C18" s="41"/>
      <c r="D18" s="425"/>
      <c r="E18" s="68"/>
      <c r="F18" s="35"/>
    </row>
    <row r="19" spans="1:6" ht="87.5">
      <c r="A19" s="39" t="s">
        <v>424</v>
      </c>
      <c r="B19" s="42" t="s">
        <v>115</v>
      </c>
      <c r="C19" s="41" t="s">
        <v>116</v>
      </c>
      <c r="D19" s="425">
        <v>1</v>
      </c>
      <c r="E19" s="68"/>
      <c r="F19" s="35">
        <f t="shared" si="0"/>
        <v>0</v>
      </c>
    </row>
    <row r="20" spans="1:6" ht="37.5">
      <c r="A20" s="39" t="s">
        <v>425</v>
      </c>
      <c r="B20" s="42" t="s">
        <v>118</v>
      </c>
      <c r="C20" s="41" t="s">
        <v>116</v>
      </c>
      <c r="D20" s="425">
        <v>1</v>
      </c>
      <c r="E20" s="68"/>
      <c r="F20" s="35">
        <f t="shared" si="0"/>
        <v>0</v>
      </c>
    </row>
    <row r="21" spans="1:6" ht="13" thickBot="1">
      <c r="A21" s="39"/>
      <c r="B21" s="42"/>
      <c r="C21" s="41"/>
      <c r="D21" s="425"/>
      <c r="E21" s="68"/>
      <c r="F21" s="35">
        <f t="shared" si="0"/>
        <v>0</v>
      </c>
    </row>
    <row r="22" spans="1:6" ht="13" thickTop="1">
      <c r="A22" s="69"/>
      <c r="B22" s="70"/>
      <c r="C22" s="71"/>
      <c r="D22" s="427"/>
      <c r="E22" s="108"/>
      <c r="F22" s="33"/>
    </row>
    <row r="23" spans="1:6" ht="13">
      <c r="A23" s="72"/>
      <c r="B23" s="73" t="s">
        <v>426</v>
      </c>
      <c r="C23" s="74"/>
      <c r="D23" s="155"/>
      <c r="E23" s="109"/>
      <c r="F23" s="34">
        <f>SUM(F5:F21)</f>
        <v>0</v>
      </c>
    </row>
    <row r="24" spans="1:6" ht="13" thickBot="1">
      <c r="A24" s="75"/>
      <c r="B24" s="76"/>
      <c r="C24" s="77"/>
      <c r="D24" s="428"/>
      <c r="E24" s="110"/>
      <c r="F24" s="49"/>
    </row>
    <row r="25" spans="1:6" ht="13" thickTop="1">
      <c r="A25" s="62"/>
      <c r="B25" s="781"/>
      <c r="C25" s="781"/>
      <c r="D25" s="781"/>
      <c r="E25" s="781"/>
      <c r="F25" s="43"/>
    </row>
    <row r="26" spans="1:6" ht="12.75" customHeight="1">
      <c r="B26" s="773" t="s">
        <v>414</v>
      </c>
      <c r="C26" s="773"/>
      <c r="D26" s="773"/>
      <c r="E26" s="773"/>
      <c r="F26" s="79"/>
    </row>
    <row r="27" spans="1:6" ht="13.5" thickBot="1">
      <c r="A27" s="73"/>
      <c r="B27" s="782"/>
      <c r="C27" s="782"/>
      <c r="D27" s="782"/>
      <c r="E27" s="782"/>
      <c r="F27" s="43"/>
    </row>
    <row r="28" spans="1:6" ht="27" thickTop="1" thickBot="1">
      <c r="A28" s="63" t="s">
        <v>14</v>
      </c>
      <c r="B28" s="64" t="s">
        <v>15</v>
      </c>
      <c r="C28" s="64" t="s">
        <v>16</v>
      </c>
      <c r="D28" s="167" t="s">
        <v>17</v>
      </c>
      <c r="E28" s="104" t="s">
        <v>82</v>
      </c>
      <c r="F28" s="58" t="s">
        <v>416</v>
      </c>
    </row>
    <row r="29" spans="1:6" ht="13.5" thickTop="1">
      <c r="A29" s="80"/>
      <c r="B29" s="81"/>
      <c r="C29" s="81"/>
      <c r="D29" s="559"/>
      <c r="E29" s="111"/>
      <c r="F29" s="82"/>
    </row>
    <row r="30" spans="1:6" ht="13">
      <c r="A30" s="30"/>
      <c r="B30" s="14" t="s">
        <v>427</v>
      </c>
      <c r="C30" s="41"/>
      <c r="D30" s="559"/>
      <c r="E30" s="68"/>
      <c r="F30" s="35"/>
    </row>
    <row r="31" spans="1:6" ht="12.75" customHeight="1">
      <c r="A31" s="30"/>
      <c r="B31" s="42"/>
      <c r="C31" s="41"/>
      <c r="D31" s="559"/>
      <c r="E31" s="68"/>
      <c r="F31" s="35"/>
    </row>
    <row r="32" spans="1:6" ht="91">
      <c r="A32" s="30"/>
      <c r="B32" s="589" t="s">
        <v>428</v>
      </c>
      <c r="C32" s="41"/>
      <c r="D32" s="559"/>
      <c r="E32" s="68"/>
      <c r="F32" s="35"/>
    </row>
    <row r="33" spans="1:6" ht="13">
      <c r="A33" s="30"/>
      <c r="B33" s="42"/>
      <c r="C33" s="41"/>
      <c r="D33" s="559"/>
      <c r="E33" s="68"/>
      <c r="F33" s="4"/>
    </row>
    <row r="34" spans="1:6" ht="39">
      <c r="A34" s="30"/>
      <c r="B34" s="589" t="s">
        <v>429</v>
      </c>
      <c r="C34" s="41"/>
      <c r="D34" s="559"/>
      <c r="E34" s="68"/>
      <c r="F34" s="4"/>
    </row>
    <row r="35" spans="1:6" ht="13">
      <c r="A35" s="30"/>
      <c r="B35" s="42"/>
      <c r="C35" s="41"/>
      <c r="D35" s="559"/>
      <c r="E35" s="68"/>
      <c r="F35" s="4"/>
    </row>
    <row r="36" spans="1:6" s="1" customFormat="1" ht="13">
      <c r="A36" s="40"/>
      <c r="B36" s="22" t="s">
        <v>430</v>
      </c>
      <c r="C36" s="41"/>
      <c r="D36" s="559"/>
      <c r="E36" s="68"/>
      <c r="F36" s="4"/>
    </row>
    <row r="37" spans="1:6" ht="13">
      <c r="A37" s="30"/>
      <c r="B37" s="42"/>
      <c r="C37" s="41"/>
      <c r="D37" s="559"/>
      <c r="E37" s="68"/>
      <c r="F37" s="4"/>
    </row>
    <row r="38" spans="1:6" s="8" customFormat="1" ht="12.75" customHeight="1">
      <c r="A38" s="30" t="s">
        <v>431</v>
      </c>
      <c r="B38" s="42" t="s">
        <v>432</v>
      </c>
      <c r="C38" s="41" t="s">
        <v>121</v>
      </c>
      <c r="D38" s="559">
        <v>15</v>
      </c>
      <c r="E38" s="68"/>
      <c r="F38" s="35">
        <f>D38*E38</f>
        <v>0</v>
      </c>
    </row>
    <row r="39" spans="1:6" s="8" customFormat="1" ht="69" customHeight="1">
      <c r="A39" s="30"/>
      <c r="B39" s="42" t="s">
        <v>433</v>
      </c>
      <c r="C39" s="41"/>
      <c r="D39" s="559"/>
      <c r="E39" s="68"/>
      <c r="F39" s="35"/>
    </row>
    <row r="40" spans="1:6">
      <c r="A40" s="30"/>
      <c r="B40" s="42"/>
      <c r="C40" s="41"/>
      <c r="D40" s="559"/>
      <c r="E40" s="68"/>
      <c r="F40" s="35"/>
    </row>
    <row r="41" spans="1:6" s="8" customFormat="1" ht="12.75" customHeight="1">
      <c r="A41" s="40"/>
      <c r="B41" s="22" t="s">
        <v>123</v>
      </c>
      <c r="C41" s="41"/>
      <c r="D41" s="559"/>
      <c r="E41" s="68"/>
      <c r="F41" s="35"/>
    </row>
    <row r="42" spans="1:6" s="8" customFormat="1" ht="12.75" customHeight="1">
      <c r="A42" s="30"/>
      <c r="B42" s="42"/>
      <c r="C42" s="41"/>
      <c r="D42" s="559"/>
      <c r="E42" s="68"/>
      <c r="F42" s="35"/>
    </row>
    <row r="43" spans="1:6" s="8" customFormat="1" ht="79.5" customHeight="1">
      <c r="A43" s="30"/>
      <c r="B43" s="15" t="s">
        <v>434</v>
      </c>
      <c r="C43" s="41"/>
      <c r="D43" s="559"/>
      <c r="E43" s="68"/>
      <c r="F43" s="35"/>
    </row>
    <row r="44" spans="1:6" s="8" customFormat="1" ht="12.75" customHeight="1">
      <c r="A44" s="30"/>
      <c r="B44" s="42"/>
      <c r="C44" s="41"/>
      <c r="D44" s="559"/>
      <c r="E44" s="68"/>
      <c r="F44" s="35"/>
    </row>
    <row r="45" spans="1:6">
      <c r="A45" s="30" t="s">
        <v>435</v>
      </c>
      <c r="B45" s="42" t="s">
        <v>125</v>
      </c>
      <c r="C45" s="41" t="s">
        <v>126</v>
      </c>
      <c r="D45" s="559">
        <v>25</v>
      </c>
      <c r="E45" s="68"/>
      <c r="F45" s="35">
        <f t="shared" ref="F45:F53" si="1">D45*E45</f>
        <v>0</v>
      </c>
    </row>
    <row r="46" spans="1:6">
      <c r="A46" s="30"/>
      <c r="B46" s="42"/>
      <c r="C46" s="41"/>
      <c r="D46" s="559"/>
      <c r="E46" s="68"/>
      <c r="F46" s="35"/>
    </row>
    <row r="47" spans="1:6">
      <c r="A47" s="30" t="s">
        <v>436</v>
      </c>
      <c r="B47" s="42" t="s">
        <v>128</v>
      </c>
      <c r="C47" s="41" t="s">
        <v>126</v>
      </c>
      <c r="D47" s="559">
        <v>35</v>
      </c>
      <c r="E47" s="68"/>
      <c r="F47" s="35">
        <f t="shared" si="1"/>
        <v>0</v>
      </c>
    </row>
    <row r="48" spans="1:6">
      <c r="A48" s="30"/>
      <c r="B48" s="42"/>
      <c r="C48" s="41"/>
      <c r="D48" s="559"/>
      <c r="E48" s="68"/>
      <c r="F48" s="35"/>
    </row>
    <row r="49" spans="1:6" ht="13">
      <c r="A49" s="23"/>
      <c r="B49" s="22" t="s">
        <v>437</v>
      </c>
      <c r="C49" s="41"/>
      <c r="D49" s="559"/>
      <c r="E49" s="68"/>
      <c r="F49" s="35"/>
    </row>
    <row r="50" spans="1:6">
      <c r="A50" s="30"/>
      <c r="B50" s="42"/>
      <c r="C50" s="41"/>
      <c r="D50" s="559"/>
      <c r="E50" s="68"/>
      <c r="F50" s="35"/>
    </row>
    <row r="51" spans="1:6" ht="70.5" customHeight="1">
      <c r="A51" s="30"/>
      <c r="B51" s="15" t="s">
        <v>438</v>
      </c>
      <c r="C51" s="41"/>
      <c r="D51" s="559"/>
      <c r="E51" s="68"/>
      <c r="F51" s="35"/>
    </row>
    <row r="52" spans="1:6" s="1" customFormat="1" ht="12.75" customHeight="1">
      <c r="A52" s="30"/>
      <c r="B52" s="42"/>
      <c r="C52" s="41"/>
      <c r="D52" s="559"/>
      <c r="E52" s="68"/>
      <c r="F52" s="35"/>
    </row>
    <row r="53" spans="1:6" ht="12.75" customHeight="1">
      <c r="A53" s="30" t="s">
        <v>439</v>
      </c>
      <c r="B53" s="42" t="s">
        <v>440</v>
      </c>
      <c r="C53" s="41" t="s">
        <v>126</v>
      </c>
      <c r="D53" s="559">
        <v>35</v>
      </c>
      <c r="E53" s="68"/>
      <c r="F53" s="35">
        <f t="shared" si="1"/>
        <v>0</v>
      </c>
    </row>
    <row r="54" spans="1:6">
      <c r="A54" s="30"/>
      <c r="B54" s="42"/>
      <c r="C54" s="41"/>
      <c r="D54" s="559"/>
      <c r="E54" s="68"/>
      <c r="F54" s="35"/>
    </row>
    <row r="55" spans="1:6" ht="13">
      <c r="A55" s="24"/>
      <c r="B55" s="590" t="s">
        <v>441</v>
      </c>
      <c r="C55" s="382"/>
      <c r="D55" s="425"/>
      <c r="E55" s="68"/>
      <c r="F55" s="35"/>
    </row>
    <row r="56" spans="1:6" ht="13">
      <c r="A56" s="24"/>
      <c r="B56" s="16"/>
      <c r="C56" s="37"/>
      <c r="D56" s="425"/>
      <c r="E56" s="68"/>
      <c r="F56" s="35"/>
    </row>
    <row r="57" spans="1:6" ht="65">
      <c r="A57" s="83"/>
      <c r="B57" s="84" t="s">
        <v>442</v>
      </c>
      <c r="C57" s="591"/>
      <c r="D57" s="579"/>
      <c r="E57" s="572"/>
      <c r="F57" s="32"/>
    </row>
    <row r="58" spans="1:6" ht="13">
      <c r="A58" s="83"/>
      <c r="B58" s="84"/>
      <c r="C58" s="85"/>
      <c r="D58" s="429"/>
      <c r="E58" s="112"/>
      <c r="F58" s="56"/>
    </row>
    <row r="59" spans="1:6" ht="13" thickBot="1">
      <c r="A59" s="30"/>
      <c r="B59" s="42"/>
      <c r="C59" s="41"/>
      <c r="D59" s="425"/>
      <c r="E59" s="68"/>
      <c r="F59" s="35"/>
    </row>
    <row r="60" spans="1:6" ht="12.75" customHeight="1" thickTop="1">
      <c r="A60" s="69"/>
      <c r="B60" s="70"/>
      <c r="C60" s="71"/>
      <c r="D60" s="427"/>
      <c r="E60" s="108"/>
      <c r="F60" s="33"/>
    </row>
    <row r="61" spans="1:6" ht="13">
      <c r="A61" s="72"/>
      <c r="B61" s="73" t="s">
        <v>426</v>
      </c>
      <c r="C61" s="74"/>
      <c r="D61" s="155"/>
      <c r="E61" s="109"/>
      <c r="F61" s="34">
        <f>SUM(F29:F59)</f>
        <v>0</v>
      </c>
    </row>
    <row r="62" spans="1:6" ht="13" thickBot="1">
      <c r="A62" s="75"/>
      <c r="B62" s="76"/>
      <c r="C62" s="77"/>
      <c r="D62" s="428"/>
      <c r="E62" s="110"/>
      <c r="F62" s="49"/>
    </row>
    <row r="63" spans="1:6" ht="13" thickTop="1">
      <c r="A63" s="62"/>
      <c r="B63" s="781"/>
      <c r="C63" s="781"/>
      <c r="D63" s="781"/>
      <c r="E63" s="781"/>
      <c r="F63" s="43"/>
    </row>
    <row r="64" spans="1:6" ht="12.75" customHeight="1">
      <c r="B64" s="773" t="s">
        <v>414</v>
      </c>
      <c r="C64" s="773"/>
      <c r="D64" s="773"/>
      <c r="E64" s="773"/>
      <c r="F64" s="79"/>
    </row>
    <row r="65" spans="1:15" ht="13.5" thickBot="1">
      <c r="A65" s="73"/>
      <c r="B65" s="782"/>
      <c r="C65" s="782"/>
      <c r="D65" s="782"/>
      <c r="E65" s="782"/>
      <c r="F65" s="43"/>
    </row>
    <row r="66" spans="1:15" ht="27" thickTop="1" thickBot="1">
      <c r="A66" s="63" t="s">
        <v>14</v>
      </c>
      <c r="B66" s="64" t="s">
        <v>15</v>
      </c>
      <c r="C66" s="64" t="s">
        <v>16</v>
      </c>
      <c r="D66" s="167" t="s">
        <v>17</v>
      </c>
      <c r="E66" s="104" t="s">
        <v>82</v>
      </c>
      <c r="F66" s="58" t="s">
        <v>416</v>
      </c>
      <c r="G66" s="399"/>
      <c r="H66" s="97"/>
    </row>
    <row r="67" spans="1:15" ht="13.5" thickTop="1">
      <c r="A67" s="38"/>
      <c r="B67" s="45"/>
      <c r="C67" s="37"/>
      <c r="D67" s="559"/>
      <c r="E67" s="68"/>
      <c r="F67" s="35"/>
      <c r="G67" s="97"/>
      <c r="H67" s="97"/>
    </row>
    <row r="68" spans="1:15" ht="39">
      <c r="A68" s="24"/>
      <c r="B68" s="590" t="s">
        <v>443</v>
      </c>
      <c r="C68" s="382"/>
      <c r="D68" s="559"/>
      <c r="E68" s="68"/>
      <c r="F68" s="35"/>
      <c r="G68" s="411"/>
      <c r="H68" s="411"/>
      <c r="I68" s="411"/>
      <c r="J68" s="411"/>
    </row>
    <row r="69" spans="1:15">
      <c r="A69" s="30"/>
      <c r="B69" s="42"/>
      <c r="C69" s="41"/>
      <c r="D69" s="559"/>
      <c r="E69" s="68"/>
      <c r="F69" s="35"/>
      <c r="G69" s="97"/>
      <c r="H69" s="97"/>
    </row>
    <row r="70" spans="1:15">
      <c r="A70" s="38" t="s">
        <v>444</v>
      </c>
      <c r="B70" s="244" t="s">
        <v>445</v>
      </c>
      <c r="C70" s="382" t="s">
        <v>109</v>
      </c>
      <c r="D70" s="559">
        <v>55588</v>
      </c>
      <c r="E70" s="68"/>
      <c r="F70" s="35">
        <f>D70*E70</f>
        <v>0</v>
      </c>
      <c r="G70" s="411"/>
      <c r="H70" s="411"/>
      <c r="I70" s="411"/>
      <c r="J70" s="411"/>
    </row>
    <row r="71" spans="1:15">
      <c r="A71" s="38"/>
      <c r="B71" s="36"/>
      <c r="C71" s="37"/>
      <c r="D71" s="559"/>
      <c r="E71" s="68"/>
      <c r="F71" s="35"/>
      <c r="H71" s="411"/>
      <c r="I71" s="411"/>
      <c r="J71" s="411"/>
    </row>
    <row r="72" spans="1:15">
      <c r="A72" s="38" t="s">
        <v>446</v>
      </c>
      <c r="B72" s="244" t="s">
        <v>447</v>
      </c>
      <c r="C72" s="382" t="s">
        <v>109</v>
      </c>
      <c r="D72" s="559">
        <v>8760</v>
      </c>
      <c r="E72" s="68"/>
      <c r="F72" s="35">
        <f t="shared" ref="F72:F76" si="2">D72*E72</f>
        <v>0</v>
      </c>
      <c r="H72" s="411"/>
      <c r="I72" s="411"/>
      <c r="J72" s="411"/>
    </row>
    <row r="73" spans="1:15">
      <c r="A73" s="30"/>
      <c r="B73" s="42"/>
      <c r="C73" s="41"/>
      <c r="D73" s="559"/>
      <c r="E73" s="68"/>
      <c r="F73" s="35"/>
      <c r="H73" s="411"/>
      <c r="I73" s="411"/>
      <c r="J73" s="411"/>
    </row>
    <row r="74" spans="1:15">
      <c r="A74" s="38" t="s">
        <v>448</v>
      </c>
      <c r="B74" s="244" t="s">
        <v>449</v>
      </c>
      <c r="C74" s="382" t="s">
        <v>109</v>
      </c>
      <c r="D74" s="559">
        <v>2968</v>
      </c>
      <c r="E74" s="68"/>
      <c r="F74" s="35">
        <f t="shared" si="2"/>
        <v>0</v>
      </c>
      <c r="H74" s="411"/>
      <c r="I74" s="411"/>
      <c r="J74" s="411"/>
    </row>
    <row r="75" spans="1:15">
      <c r="A75" s="30"/>
      <c r="B75" s="42"/>
      <c r="C75" s="41"/>
      <c r="D75" s="559"/>
      <c r="E75" s="68"/>
      <c r="F75" s="35"/>
      <c r="H75" s="411"/>
      <c r="I75" s="411"/>
      <c r="J75" s="411"/>
    </row>
    <row r="76" spans="1:15">
      <c r="A76" s="38" t="s">
        <v>450</v>
      </c>
      <c r="B76" s="244" t="s">
        <v>451</v>
      </c>
      <c r="C76" s="382" t="s">
        <v>109</v>
      </c>
      <c r="D76" s="559">
        <v>380</v>
      </c>
      <c r="E76" s="68"/>
      <c r="F76" s="35">
        <f t="shared" si="2"/>
        <v>0</v>
      </c>
      <c r="H76" s="411"/>
      <c r="I76" s="411"/>
      <c r="J76" s="411"/>
    </row>
    <row r="77" spans="1:15" ht="13">
      <c r="A77" s="30"/>
      <c r="B77" s="42"/>
      <c r="C77" s="41"/>
      <c r="D77" s="559"/>
      <c r="E77" s="68"/>
      <c r="F77" s="35"/>
      <c r="I77" s="86"/>
      <c r="J77" s="412"/>
      <c r="N77" s="86"/>
      <c r="O77" s="412"/>
    </row>
    <row r="78" spans="1:15" ht="24.75" customHeight="1">
      <c r="A78" s="38"/>
      <c r="B78" s="590" t="s">
        <v>452</v>
      </c>
      <c r="C78" s="37"/>
      <c r="D78" s="559"/>
      <c r="E78" s="68"/>
      <c r="F78" s="35"/>
    </row>
    <row r="79" spans="1:15" s="106" customFormat="1" ht="42.75" customHeight="1">
      <c r="A79" s="24"/>
      <c r="B79" s="592" t="s">
        <v>453</v>
      </c>
      <c r="C79" s="37"/>
      <c r="D79" s="559"/>
      <c r="E79" s="68"/>
      <c r="F79" s="35"/>
    </row>
    <row r="80" spans="1:15">
      <c r="A80" s="30"/>
      <c r="B80" s="42"/>
      <c r="C80" s="41"/>
      <c r="D80" s="559"/>
      <c r="E80" s="68"/>
      <c r="F80" s="35"/>
    </row>
    <row r="81" spans="1:6" ht="13">
      <c r="A81" s="28"/>
      <c r="B81" s="542" t="s">
        <v>159</v>
      </c>
      <c r="C81" s="245"/>
      <c r="D81" s="430"/>
      <c r="E81" s="246"/>
      <c r="F81" s="6"/>
    </row>
    <row r="82" spans="1:6" ht="13">
      <c r="A82" s="28"/>
      <c r="B82" s="542"/>
      <c r="C82" s="245"/>
      <c r="D82" s="430"/>
      <c r="E82" s="246"/>
      <c r="F82" s="6"/>
    </row>
    <row r="83" spans="1:6" ht="13">
      <c r="A83" s="28"/>
      <c r="B83" s="593" t="s">
        <v>160</v>
      </c>
      <c r="C83" s="245"/>
      <c r="D83" s="430"/>
      <c r="E83" s="246"/>
      <c r="F83" s="6"/>
    </row>
    <row r="84" spans="1:6">
      <c r="A84" s="28"/>
      <c r="B84" s="398"/>
      <c r="C84" s="245"/>
      <c r="D84" s="430"/>
      <c r="E84" s="246"/>
      <c r="F84" s="6"/>
    </row>
    <row r="85" spans="1:6" ht="26">
      <c r="A85" s="28"/>
      <c r="B85" s="594" t="s">
        <v>454</v>
      </c>
      <c r="C85" s="245"/>
      <c r="D85" s="430"/>
      <c r="E85" s="246"/>
      <c r="F85" s="6"/>
    </row>
    <row r="86" spans="1:6">
      <c r="A86" s="28"/>
      <c r="B86" s="398"/>
      <c r="C86" s="245"/>
      <c r="D86" s="430"/>
      <c r="E86" s="246"/>
      <c r="F86" s="6"/>
    </row>
    <row r="87" spans="1:6" ht="14.5">
      <c r="A87" s="28" t="s">
        <v>455</v>
      </c>
      <c r="B87" s="398" t="s">
        <v>456</v>
      </c>
      <c r="C87" s="245" t="s">
        <v>66</v>
      </c>
      <c r="D87" s="430">
        <f>0+3+17</f>
        <v>20</v>
      </c>
      <c r="E87" s="101"/>
      <c r="F87" s="6">
        <f t="shared" ref="F87:F93" si="3">D87*E87</f>
        <v>0</v>
      </c>
    </row>
    <row r="88" spans="1:6">
      <c r="A88" s="28"/>
      <c r="B88" s="398"/>
      <c r="C88" s="245"/>
      <c r="D88" s="430"/>
      <c r="E88" s="246"/>
      <c r="F88" s="6"/>
    </row>
    <row r="89" spans="1:6" ht="14.5">
      <c r="A89" s="28" t="s">
        <v>455</v>
      </c>
      <c r="B89" s="398" t="s">
        <v>457</v>
      </c>
      <c r="C89" s="245" t="s">
        <v>66</v>
      </c>
      <c r="D89" s="430">
        <f>0+2+0+2</f>
        <v>4</v>
      </c>
      <c r="E89" s="246"/>
      <c r="F89" s="6">
        <f t="shared" si="3"/>
        <v>0</v>
      </c>
    </row>
    <row r="90" spans="1:6">
      <c r="A90" s="38"/>
      <c r="B90" s="36"/>
      <c r="C90" s="37"/>
      <c r="D90" s="430"/>
      <c r="E90" s="68"/>
      <c r="F90" s="6"/>
    </row>
    <row r="91" spans="1:6" ht="13">
      <c r="A91" s="38"/>
      <c r="B91" s="381" t="s">
        <v>458</v>
      </c>
      <c r="C91" s="382"/>
      <c r="D91" s="430"/>
      <c r="E91" s="68"/>
      <c r="F91" s="6"/>
    </row>
    <row r="92" spans="1:6" ht="13">
      <c r="A92" s="38"/>
      <c r="B92" s="381"/>
      <c r="C92" s="382"/>
      <c r="D92" s="430"/>
      <c r="E92" s="68"/>
      <c r="F92" s="6"/>
    </row>
    <row r="93" spans="1:6">
      <c r="A93" s="38" t="s">
        <v>459</v>
      </c>
      <c r="B93" s="244" t="s">
        <v>460</v>
      </c>
      <c r="C93" s="382" t="s">
        <v>126</v>
      </c>
      <c r="D93" s="430">
        <f>22+22+19+68</f>
        <v>131</v>
      </c>
      <c r="E93" s="68"/>
      <c r="F93" s="6">
        <f t="shared" si="3"/>
        <v>0</v>
      </c>
    </row>
    <row r="94" spans="1:6">
      <c r="A94" s="38"/>
      <c r="B94" s="42"/>
      <c r="C94" s="41"/>
      <c r="D94" s="430"/>
      <c r="E94" s="68"/>
      <c r="F94" s="6"/>
    </row>
    <row r="95" spans="1:6" ht="13">
      <c r="A95" s="30"/>
      <c r="B95" s="595" t="s">
        <v>461</v>
      </c>
      <c r="C95" s="41"/>
      <c r="D95" s="559"/>
      <c r="E95" s="68"/>
      <c r="F95" s="35"/>
    </row>
    <row r="96" spans="1:6">
      <c r="A96" s="30"/>
      <c r="B96" s="42"/>
      <c r="C96" s="41"/>
      <c r="D96" s="559"/>
      <c r="E96" s="68"/>
      <c r="F96" s="35"/>
    </row>
    <row r="97" spans="1:6">
      <c r="A97" s="30" t="s">
        <v>462</v>
      </c>
      <c r="B97" s="42" t="s">
        <v>463</v>
      </c>
      <c r="C97" s="382" t="s">
        <v>126</v>
      </c>
      <c r="D97" s="559">
        <f>6+35+5+36</f>
        <v>82</v>
      </c>
      <c r="E97" s="68"/>
      <c r="F97" s="35">
        <f>D97*E97</f>
        <v>0</v>
      </c>
    </row>
    <row r="98" spans="1:6">
      <c r="A98" s="30"/>
      <c r="B98" s="42"/>
      <c r="C98" s="41"/>
      <c r="D98" s="559"/>
      <c r="E98" s="68"/>
      <c r="F98" s="35"/>
    </row>
    <row r="99" spans="1:6">
      <c r="A99" s="30" t="s">
        <v>464</v>
      </c>
      <c r="B99" s="42" t="s">
        <v>465</v>
      </c>
      <c r="C99" s="382" t="s">
        <v>126</v>
      </c>
      <c r="D99" s="559">
        <f>7+48+8+33</f>
        <v>96</v>
      </c>
      <c r="E99" s="68"/>
      <c r="F99" s="35">
        <f>D99*E99</f>
        <v>0</v>
      </c>
    </row>
    <row r="100" spans="1:6">
      <c r="A100" s="30"/>
      <c r="B100" s="42"/>
      <c r="C100" s="41"/>
      <c r="D100" s="559"/>
      <c r="E100" s="68"/>
      <c r="F100" s="35"/>
    </row>
    <row r="101" spans="1:6" ht="11.25" customHeight="1">
      <c r="A101" s="30" t="s">
        <v>466</v>
      </c>
      <c r="B101" s="42" t="s">
        <v>467</v>
      </c>
      <c r="C101" s="382" t="s">
        <v>126</v>
      </c>
      <c r="D101" s="559">
        <f>0+3+0+6</f>
        <v>9</v>
      </c>
      <c r="E101" s="68"/>
      <c r="F101" s="35">
        <f>D101*E101</f>
        <v>0</v>
      </c>
    </row>
    <row r="102" spans="1:6">
      <c r="A102" s="30"/>
      <c r="B102" s="42"/>
      <c r="C102" s="41"/>
      <c r="D102" s="559"/>
      <c r="E102" s="68"/>
      <c r="F102" s="35"/>
    </row>
    <row r="103" spans="1:6">
      <c r="A103" s="30" t="s">
        <v>468</v>
      </c>
      <c r="B103" s="42" t="s">
        <v>469</v>
      </c>
      <c r="C103" s="382" t="s">
        <v>126</v>
      </c>
      <c r="D103" s="559">
        <f>8+8+8+5</f>
        <v>29</v>
      </c>
      <c r="E103" s="68"/>
      <c r="F103" s="35">
        <f>D103*E103</f>
        <v>0</v>
      </c>
    </row>
    <row r="104" spans="1:6">
      <c r="A104" s="30"/>
      <c r="B104" s="42"/>
      <c r="C104" s="41"/>
      <c r="D104" s="559"/>
      <c r="E104" s="68"/>
      <c r="F104" s="35"/>
    </row>
    <row r="105" spans="1:6">
      <c r="A105" s="30" t="s">
        <v>470</v>
      </c>
      <c r="B105" s="42" t="s">
        <v>471</v>
      </c>
      <c r="C105" s="382" t="s">
        <v>126</v>
      </c>
      <c r="D105" s="559">
        <f>0+15+0+4</f>
        <v>19</v>
      </c>
      <c r="E105" s="68"/>
      <c r="F105" s="35">
        <f>D105*E105</f>
        <v>0</v>
      </c>
    </row>
    <row r="106" spans="1:6">
      <c r="A106" s="30"/>
      <c r="B106" s="42"/>
      <c r="C106" s="37"/>
      <c r="D106" s="559"/>
      <c r="E106" s="68"/>
      <c r="F106" s="35"/>
    </row>
    <row r="107" spans="1:6">
      <c r="A107" s="30" t="s">
        <v>472</v>
      </c>
      <c r="B107" s="42" t="s">
        <v>473</v>
      </c>
      <c r="C107" s="382" t="s">
        <v>126</v>
      </c>
      <c r="D107" s="559">
        <f>0+0+0+2</f>
        <v>2</v>
      </c>
      <c r="E107" s="68"/>
      <c r="F107" s="35">
        <f>D107*E107</f>
        <v>0</v>
      </c>
    </row>
    <row r="108" spans="1:6">
      <c r="A108" s="30"/>
      <c r="B108" s="42"/>
      <c r="C108" s="41"/>
      <c r="D108" s="559"/>
      <c r="E108" s="68"/>
      <c r="F108" s="35"/>
    </row>
    <row r="109" spans="1:6" ht="11.25" customHeight="1">
      <c r="A109" s="30" t="s">
        <v>474</v>
      </c>
      <c r="B109" s="42" t="s">
        <v>475</v>
      </c>
      <c r="C109" s="382" t="s">
        <v>126</v>
      </c>
      <c r="D109" s="559">
        <v>6</v>
      </c>
      <c r="E109" s="68"/>
      <c r="F109" s="35">
        <f>D109*E109</f>
        <v>0</v>
      </c>
    </row>
    <row r="110" spans="1:6">
      <c r="A110" s="30"/>
      <c r="B110" s="42"/>
      <c r="C110" s="37"/>
      <c r="D110" s="559"/>
      <c r="E110" s="68"/>
      <c r="F110" s="35"/>
    </row>
    <row r="111" spans="1:6" ht="11.25" customHeight="1">
      <c r="A111" s="30" t="s">
        <v>476</v>
      </c>
      <c r="B111" s="42" t="s">
        <v>477</v>
      </c>
      <c r="C111" s="382" t="s">
        <v>126</v>
      </c>
      <c r="D111" s="559">
        <v>21</v>
      </c>
      <c r="E111" s="68"/>
      <c r="F111" s="35">
        <f>D111*E111</f>
        <v>0</v>
      </c>
    </row>
    <row r="112" spans="1:6">
      <c r="A112" s="30"/>
      <c r="B112" s="42"/>
      <c r="C112" s="41"/>
      <c r="D112" s="559"/>
      <c r="E112" s="68"/>
      <c r="F112" s="35"/>
    </row>
    <row r="113" spans="1:6">
      <c r="A113" s="30" t="s">
        <v>478</v>
      </c>
      <c r="B113" s="42" t="s">
        <v>479</v>
      </c>
      <c r="C113" s="382" t="s">
        <v>126</v>
      </c>
      <c r="D113" s="559">
        <v>1</v>
      </c>
      <c r="E113" s="68"/>
      <c r="F113" s="35">
        <f>D113*E113</f>
        <v>0</v>
      </c>
    </row>
    <row r="114" spans="1:6" ht="13" thickBot="1">
      <c r="A114" s="30"/>
      <c r="B114" s="42"/>
      <c r="C114" s="41"/>
      <c r="D114" s="559"/>
      <c r="E114" s="68"/>
      <c r="F114" s="35"/>
    </row>
    <row r="115" spans="1:6" ht="13" thickTop="1">
      <c r="A115" s="69"/>
      <c r="B115" s="70"/>
      <c r="C115" s="71"/>
      <c r="D115" s="427"/>
      <c r="E115" s="108"/>
      <c r="F115" s="33"/>
    </row>
    <row r="116" spans="1:6" ht="13">
      <c r="A116" s="72"/>
      <c r="B116" s="73" t="s">
        <v>426</v>
      </c>
      <c r="C116" s="74"/>
      <c r="D116" s="155"/>
      <c r="E116" s="109"/>
      <c r="F116" s="34">
        <f>SUM(F67:F114)</f>
        <v>0</v>
      </c>
    </row>
    <row r="117" spans="1:6" ht="13" thickBot="1">
      <c r="A117" s="75"/>
      <c r="B117" s="76"/>
      <c r="C117" s="77"/>
      <c r="D117" s="428"/>
      <c r="E117" s="110"/>
      <c r="F117" s="49"/>
    </row>
    <row r="118" spans="1:6" ht="13" thickTop="1">
      <c r="A118" s="62"/>
      <c r="B118" s="781"/>
      <c r="C118" s="781"/>
      <c r="D118" s="781"/>
      <c r="E118" s="781"/>
      <c r="F118" s="43"/>
    </row>
    <row r="119" spans="1:6" ht="12.75" customHeight="1">
      <c r="B119" s="773" t="s">
        <v>414</v>
      </c>
      <c r="C119" s="773"/>
      <c r="D119" s="773"/>
      <c r="E119" s="773"/>
      <c r="F119" s="79"/>
    </row>
    <row r="120" spans="1:6" ht="13.5" thickBot="1">
      <c r="A120" s="73"/>
      <c r="B120" s="782"/>
      <c r="C120" s="782"/>
      <c r="D120" s="782"/>
      <c r="E120" s="782"/>
      <c r="F120" s="43"/>
    </row>
    <row r="121" spans="1:6" ht="27" thickTop="1" thickBot="1">
      <c r="A121" s="63" t="s">
        <v>14</v>
      </c>
      <c r="B121" s="64" t="s">
        <v>15</v>
      </c>
      <c r="C121" s="64" t="s">
        <v>16</v>
      </c>
      <c r="D121" s="167" t="s">
        <v>17</v>
      </c>
      <c r="E121" s="104" t="s">
        <v>82</v>
      </c>
      <c r="F121" s="58" t="s">
        <v>416</v>
      </c>
    </row>
    <row r="122" spans="1:6" ht="13.5" thickTop="1">
      <c r="A122" s="80"/>
      <c r="B122" s="596"/>
      <c r="C122" s="596"/>
      <c r="D122" s="597"/>
      <c r="E122" s="598"/>
      <c r="F122" s="87"/>
    </row>
    <row r="123" spans="1:6" ht="12" customHeight="1">
      <c r="A123" s="30"/>
      <c r="B123" s="595" t="s">
        <v>480</v>
      </c>
      <c r="C123" s="41"/>
      <c r="D123" s="559"/>
      <c r="E123" s="68"/>
      <c r="F123" s="35"/>
    </row>
    <row r="124" spans="1:6" ht="12" customHeight="1">
      <c r="A124" s="30"/>
      <c r="B124" s="42"/>
      <c r="C124" s="41"/>
      <c r="D124" s="559"/>
      <c r="E124" s="68"/>
      <c r="F124" s="35"/>
    </row>
    <row r="125" spans="1:6" ht="12" customHeight="1">
      <c r="A125" s="30" t="s">
        <v>462</v>
      </c>
      <c r="B125" s="42" t="s">
        <v>481</v>
      </c>
      <c r="C125" s="382" t="s">
        <v>126</v>
      </c>
      <c r="D125" s="559">
        <v>14</v>
      </c>
      <c r="E125" s="68"/>
      <c r="F125" s="35">
        <f t="shared" ref="F125:F129" si="4">D125*E125</f>
        <v>0</v>
      </c>
    </row>
    <row r="126" spans="1:6" ht="12" customHeight="1">
      <c r="A126" s="30"/>
      <c r="B126" s="42"/>
      <c r="C126" s="41"/>
      <c r="D126" s="559"/>
      <c r="E126" s="68"/>
      <c r="F126" s="35"/>
    </row>
    <row r="127" spans="1:6" ht="12" customHeight="1">
      <c r="A127" s="30" t="s">
        <v>462</v>
      </c>
      <c r="B127" s="42" t="s">
        <v>482</v>
      </c>
      <c r="C127" s="382" t="s">
        <v>126</v>
      </c>
      <c r="D127" s="559">
        <v>5</v>
      </c>
      <c r="E127" s="68"/>
      <c r="F127" s="35">
        <f t="shared" si="4"/>
        <v>0</v>
      </c>
    </row>
    <row r="128" spans="1:6" ht="12" customHeight="1">
      <c r="A128" s="30"/>
      <c r="B128" s="42"/>
      <c r="C128" s="41"/>
      <c r="D128" s="559"/>
      <c r="E128" s="68"/>
      <c r="F128" s="35"/>
    </row>
    <row r="129" spans="1:6" ht="12" customHeight="1">
      <c r="A129" s="30" t="s">
        <v>464</v>
      </c>
      <c r="B129" s="42" t="s">
        <v>483</v>
      </c>
      <c r="C129" s="382" t="s">
        <v>126</v>
      </c>
      <c r="D129" s="559">
        <v>10</v>
      </c>
      <c r="E129" s="68"/>
      <c r="F129" s="35">
        <f t="shared" si="4"/>
        <v>0</v>
      </c>
    </row>
    <row r="130" spans="1:6" ht="12" customHeight="1">
      <c r="A130" s="30"/>
      <c r="B130" s="42"/>
      <c r="C130" s="41"/>
      <c r="D130" s="559"/>
      <c r="E130" s="68"/>
      <c r="F130" s="35"/>
    </row>
    <row r="131" spans="1:6" ht="12" customHeight="1">
      <c r="A131" s="30" t="s">
        <v>466</v>
      </c>
      <c r="B131" s="42" t="s">
        <v>484</v>
      </c>
      <c r="C131" s="382" t="s">
        <v>126</v>
      </c>
      <c r="D131" s="559">
        <v>2</v>
      </c>
      <c r="E131" s="68"/>
      <c r="F131" s="35"/>
    </row>
    <row r="132" spans="1:6" ht="12" customHeight="1">
      <c r="A132" s="30"/>
      <c r="B132" s="42"/>
      <c r="C132" s="41"/>
      <c r="D132" s="559"/>
      <c r="E132" s="68"/>
      <c r="F132" s="35"/>
    </row>
    <row r="133" spans="1:6" ht="12" customHeight="1">
      <c r="A133" s="30" t="s">
        <v>466</v>
      </c>
      <c r="B133" s="42" t="s">
        <v>485</v>
      </c>
      <c r="C133" s="382" t="s">
        <v>126</v>
      </c>
      <c r="D133" s="559">
        <v>1</v>
      </c>
      <c r="E133" s="68"/>
      <c r="F133" s="35">
        <f t="shared" ref="F133:F135" si="5">D133*E133</f>
        <v>0</v>
      </c>
    </row>
    <row r="134" spans="1:6" ht="12" customHeight="1">
      <c r="A134" s="30"/>
      <c r="B134" s="42"/>
      <c r="C134" s="41"/>
      <c r="D134" s="559"/>
      <c r="E134" s="68"/>
      <c r="F134" s="35"/>
    </row>
    <row r="135" spans="1:6" ht="12" customHeight="1">
      <c r="A135" s="30" t="s">
        <v>468</v>
      </c>
      <c r="B135" s="42" t="s">
        <v>486</v>
      </c>
      <c r="C135" s="382" t="s">
        <v>126</v>
      </c>
      <c r="D135" s="559">
        <v>3</v>
      </c>
      <c r="E135" s="68"/>
      <c r="F135" s="35">
        <f t="shared" si="5"/>
        <v>0</v>
      </c>
    </row>
    <row r="136" spans="1:6" ht="12" customHeight="1">
      <c r="A136" s="30"/>
      <c r="B136" s="42"/>
      <c r="C136" s="37"/>
      <c r="D136" s="559"/>
      <c r="E136" s="68"/>
      <c r="F136" s="35"/>
    </row>
    <row r="137" spans="1:6" ht="24" customHeight="1">
      <c r="A137" s="30"/>
      <c r="B137" s="595" t="s">
        <v>487</v>
      </c>
      <c r="C137" s="41"/>
      <c r="D137" s="507"/>
      <c r="E137" s="68"/>
      <c r="F137" s="35"/>
    </row>
    <row r="138" spans="1:6" ht="12" customHeight="1">
      <c r="A138" s="30"/>
      <c r="B138" s="42"/>
      <c r="C138" s="41"/>
      <c r="D138" s="507"/>
      <c r="E138" s="68"/>
      <c r="F138" s="35"/>
    </row>
    <row r="139" spans="1:6" ht="12" customHeight="1">
      <c r="A139" s="38" t="s">
        <v>488</v>
      </c>
      <c r="B139" s="42" t="s">
        <v>258</v>
      </c>
      <c r="C139" s="382" t="s">
        <v>126</v>
      </c>
      <c r="D139" s="507">
        <v>50</v>
      </c>
      <c r="E139" s="68"/>
      <c r="F139" s="35">
        <f t="shared" ref="F139:F145" si="6">D139*E139</f>
        <v>0</v>
      </c>
    </row>
    <row r="140" spans="1:6" ht="12" customHeight="1">
      <c r="A140" s="30"/>
      <c r="B140" s="42"/>
      <c r="C140" s="41"/>
      <c r="D140" s="507"/>
      <c r="E140" s="68"/>
      <c r="F140" s="35"/>
    </row>
    <row r="141" spans="1:6">
      <c r="A141" s="38" t="s">
        <v>489</v>
      </c>
      <c r="B141" s="42" t="s">
        <v>260</v>
      </c>
      <c r="C141" s="382" t="s">
        <v>126</v>
      </c>
      <c r="D141" s="507">
        <v>48</v>
      </c>
      <c r="E141" s="68"/>
      <c r="F141" s="35">
        <f t="shared" si="6"/>
        <v>0</v>
      </c>
    </row>
    <row r="142" spans="1:6">
      <c r="A142" s="30"/>
      <c r="B142" s="42"/>
      <c r="C142" s="41"/>
      <c r="D142" s="507"/>
      <c r="E142" s="68"/>
      <c r="F142" s="35"/>
    </row>
    <row r="143" spans="1:6">
      <c r="A143" s="38" t="s">
        <v>490</v>
      </c>
      <c r="B143" s="42" t="s">
        <v>261</v>
      </c>
      <c r="C143" s="382" t="s">
        <v>126</v>
      </c>
      <c r="D143" s="507">
        <v>18</v>
      </c>
      <c r="E143" s="68"/>
      <c r="F143" s="35">
        <f t="shared" si="6"/>
        <v>0</v>
      </c>
    </row>
    <row r="144" spans="1:6">
      <c r="A144" s="30"/>
      <c r="B144" s="42"/>
      <c r="C144" s="41"/>
      <c r="D144" s="507"/>
      <c r="E144" s="68"/>
      <c r="F144" s="35"/>
    </row>
    <row r="145" spans="1:6">
      <c r="A145" s="38" t="s">
        <v>491</v>
      </c>
      <c r="B145" s="42" t="s">
        <v>263</v>
      </c>
      <c r="C145" s="382" t="s">
        <v>126</v>
      </c>
      <c r="D145" s="507">
        <v>6</v>
      </c>
      <c r="E145" s="68"/>
      <c r="F145" s="35">
        <f t="shared" si="6"/>
        <v>0</v>
      </c>
    </row>
    <row r="146" spans="1:6">
      <c r="A146" s="30"/>
      <c r="B146" s="42"/>
      <c r="C146" s="41"/>
      <c r="D146" s="559"/>
      <c r="E146" s="68"/>
      <c r="F146" s="35"/>
    </row>
    <row r="147" spans="1:6" ht="26">
      <c r="A147" s="30"/>
      <c r="B147" s="595" t="s">
        <v>492</v>
      </c>
      <c r="C147" s="41"/>
      <c r="D147" s="507"/>
      <c r="E147" s="68"/>
      <c r="F147" s="35"/>
    </row>
    <row r="148" spans="1:6">
      <c r="A148" s="38" t="s">
        <v>493</v>
      </c>
      <c r="B148" s="244" t="s">
        <v>460</v>
      </c>
      <c r="C148" s="382" t="s">
        <v>126</v>
      </c>
      <c r="D148" s="507">
        <v>6</v>
      </c>
      <c r="E148" s="68"/>
      <c r="F148" s="35">
        <f t="shared" ref="F148" si="7">D148*E148</f>
        <v>0</v>
      </c>
    </row>
    <row r="149" spans="1:6">
      <c r="A149" s="30"/>
      <c r="B149" s="42"/>
      <c r="C149" s="41"/>
      <c r="D149" s="507"/>
      <c r="E149" s="68"/>
      <c r="F149" s="35"/>
    </row>
    <row r="150" spans="1:6">
      <c r="A150" s="38" t="s">
        <v>494</v>
      </c>
      <c r="B150" s="244" t="s">
        <v>495</v>
      </c>
      <c r="C150" s="382" t="s">
        <v>126</v>
      </c>
      <c r="D150" s="507">
        <v>11</v>
      </c>
      <c r="E150" s="68"/>
      <c r="F150" s="35">
        <f t="shared" ref="F150:F154" si="8">D150*E150</f>
        <v>0</v>
      </c>
    </row>
    <row r="151" spans="1:6">
      <c r="A151" s="38"/>
      <c r="B151" s="36"/>
      <c r="C151" s="37"/>
      <c r="D151" s="507"/>
      <c r="E151" s="68"/>
      <c r="F151" s="35"/>
    </row>
    <row r="152" spans="1:6">
      <c r="A152" s="38" t="s">
        <v>493</v>
      </c>
      <c r="B152" s="244" t="s">
        <v>496</v>
      </c>
      <c r="C152" s="382" t="s">
        <v>126</v>
      </c>
      <c r="D152" s="507">
        <v>4</v>
      </c>
      <c r="E152" s="68"/>
      <c r="F152" s="35">
        <f t="shared" si="8"/>
        <v>0</v>
      </c>
    </row>
    <row r="153" spans="1:6">
      <c r="A153" s="30"/>
      <c r="B153" s="36"/>
      <c r="C153" s="37"/>
      <c r="D153" s="507"/>
      <c r="E153" s="68"/>
      <c r="F153" s="35"/>
    </row>
    <row r="154" spans="1:6">
      <c r="A154" s="38" t="s">
        <v>493</v>
      </c>
      <c r="B154" s="244" t="s">
        <v>497</v>
      </c>
      <c r="C154" s="382" t="s">
        <v>126</v>
      </c>
      <c r="D154" s="507">
        <v>6</v>
      </c>
      <c r="E154" s="68"/>
      <c r="F154" s="35">
        <f t="shared" si="8"/>
        <v>0</v>
      </c>
    </row>
    <row r="155" spans="1:6" ht="12.75" customHeight="1">
      <c r="A155" s="38"/>
      <c r="B155" s="36"/>
      <c r="C155" s="37"/>
      <c r="D155" s="425"/>
      <c r="E155" s="68"/>
      <c r="F155" s="35"/>
    </row>
    <row r="156" spans="1:6" ht="26">
      <c r="A156" s="24"/>
      <c r="B156" s="595" t="s">
        <v>498</v>
      </c>
      <c r="C156" s="382"/>
      <c r="D156" s="507"/>
      <c r="E156" s="68"/>
      <c r="F156" s="35"/>
    </row>
    <row r="157" spans="1:6" ht="13">
      <c r="A157" s="24"/>
      <c r="B157" s="37"/>
      <c r="C157" s="37"/>
      <c r="D157" s="507"/>
      <c r="E157" s="68"/>
      <c r="F157" s="35"/>
    </row>
    <row r="158" spans="1:6" ht="13">
      <c r="A158" s="24"/>
      <c r="B158" s="590" t="s">
        <v>499</v>
      </c>
      <c r="C158" s="37"/>
      <c r="D158" s="507"/>
      <c r="E158" s="68"/>
      <c r="F158" s="35"/>
    </row>
    <row r="159" spans="1:6" ht="12" customHeight="1">
      <c r="A159" s="30"/>
      <c r="B159" s="42"/>
      <c r="C159" s="41"/>
      <c r="D159" s="507"/>
      <c r="E159" s="68"/>
      <c r="F159" s="35"/>
    </row>
    <row r="160" spans="1:6" ht="12" customHeight="1">
      <c r="A160" s="38" t="s">
        <v>500</v>
      </c>
      <c r="B160" s="244" t="s">
        <v>215</v>
      </c>
      <c r="C160" s="382" t="s">
        <v>126</v>
      </c>
      <c r="D160" s="507">
        <v>26</v>
      </c>
      <c r="E160" s="68"/>
      <c r="F160" s="35">
        <f t="shared" ref="F160" si="9">D160*E160</f>
        <v>0</v>
      </c>
    </row>
    <row r="161" spans="1:6" ht="12" customHeight="1">
      <c r="A161" s="30"/>
      <c r="B161" s="42"/>
      <c r="C161" s="41"/>
      <c r="D161" s="507"/>
      <c r="E161" s="68"/>
      <c r="F161" s="35"/>
    </row>
    <row r="162" spans="1:6" ht="12" customHeight="1">
      <c r="A162" s="38" t="s">
        <v>501</v>
      </c>
      <c r="B162" s="244" t="s">
        <v>502</v>
      </c>
      <c r="C162" s="382" t="s">
        <v>126</v>
      </c>
      <c r="D162" s="507">
        <v>25</v>
      </c>
      <c r="E162" s="68"/>
      <c r="F162" s="35">
        <f t="shared" ref="F162" si="10">D162*E162</f>
        <v>0</v>
      </c>
    </row>
    <row r="163" spans="1:6" ht="12" customHeight="1">
      <c r="A163" s="30"/>
      <c r="B163" s="42"/>
      <c r="C163" s="41"/>
      <c r="D163" s="507"/>
      <c r="E163" s="68"/>
      <c r="F163" s="35"/>
    </row>
    <row r="164" spans="1:6" ht="12" customHeight="1">
      <c r="A164" s="38" t="s">
        <v>503</v>
      </c>
      <c r="B164" s="244" t="s">
        <v>217</v>
      </c>
      <c r="C164" s="382" t="s">
        <v>126</v>
      </c>
      <c r="D164" s="507">
        <v>6</v>
      </c>
      <c r="E164" s="68"/>
      <c r="F164" s="35">
        <f t="shared" ref="F164" si="11">D164*E164</f>
        <v>0</v>
      </c>
    </row>
    <row r="165" spans="1:6" ht="12" customHeight="1">
      <c r="A165" s="30"/>
      <c r="B165" s="42"/>
      <c r="C165" s="41"/>
      <c r="D165" s="507"/>
      <c r="E165" s="68"/>
      <c r="F165" s="35"/>
    </row>
    <row r="166" spans="1:6" ht="12" customHeight="1">
      <c r="A166" s="38" t="s">
        <v>504</v>
      </c>
      <c r="B166" s="244" t="s">
        <v>219</v>
      </c>
      <c r="C166" s="382" t="s">
        <v>126</v>
      </c>
      <c r="D166" s="507">
        <v>4</v>
      </c>
      <c r="E166" s="68"/>
      <c r="F166" s="35">
        <f t="shared" ref="F166" si="12">D166*E166</f>
        <v>0</v>
      </c>
    </row>
    <row r="167" spans="1:6" ht="12" customHeight="1">
      <c r="A167" s="30"/>
      <c r="B167" s="42"/>
      <c r="C167" s="41"/>
      <c r="D167" s="507"/>
      <c r="E167" s="68"/>
      <c r="F167" s="35"/>
    </row>
    <row r="168" spans="1:6" ht="12" customHeight="1">
      <c r="A168" s="38"/>
      <c r="B168" s="599"/>
      <c r="C168" s="382"/>
      <c r="D168" s="507"/>
      <c r="E168" s="68"/>
      <c r="F168" s="35"/>
    </row>
    <row r="169" spans="1:6" ht="12" customHeight="1">
      <c r="A169" s="38"/>
      <c r="B169" s="506"/>
      <c r="C169" s="37"/>
      <c r="D169" s="507"/>
      <c r="E169" s="68"/>
      <c r="F169" s="35"/>
    </row>
    <row r="170" spans="1:6" ht="12" customHeight="1">
      <c r="A170" s="30"/>
      <c r="B170" s="22"/>
      <c r="C170" s="41"/>
      <c r="D170" s="507"/>
      <c r="E170" s="68"/>
      <c r="F170" s="35"/>
    </row>
    <row r="171" spans="1:6" ht="12" customHeight="1">
      <c r="A171" s="30"/>
      <c r="B171" s="42"/>
      <c r="C171" s="41"/>
      <c r="D171" s="507"/>
      <c r="E171" s="68"/>
      <c r="F171" s="35"/>
    </row>
    <row r="172" spans="1:6" ht="12" customHeight="1">
      <c r="A172" s="30"/>
      <c r="B172" s="42"/>
      <c r="C172" s="41"/>
      <c r="D172" s="507"/>
      <c r="E172" s="68"/>
      <c r="F172" s="35"/>
    </row>
    <row r="173" spans="1:6" ht="12" customHeight="1" thickBot="1">
      <c r="A173" s="30"/>
      <c r="B173" s="42"/>
      <c r="C173" s="41"/>
      <c r="D173" s="559"/>
      <c r="E173" s="68"/>
      <c r="F173" s="35"/>
    </row>
    <row r="174" spans="1:6" ht="12.75" customHeight="1" thickTop="1">
      <c r="A174" s="69"/>
      <c r="B174" s="70"/>
      <c r="C174" s="71"/>
      <c r="D174" s="427"/>
      <c r="E174" s="108"/>
      <c r="F174" s="33"/>
    </row>
    <row r="175" spans="1:6" s="8" customFormat="1" ht="12.75" customHeight="1">
      <c r="A175" s="72"/>
      <c r="B175" s="73" t="s">
        <v>426</v>
      </c>
      <c r="C175" s="74"/>
      <c r="D175" s="155"/>
      <c r="E175" s="109"/>
      <c r="F175" s="34">
        <f>SUM(F123:F173)</f>
        <v>0</v>
      </c>
    </row>
    <row r="176" spans="1:6" ht="13" thickBot="1">
      <c r="A176" s="75"/>
      <c r="B176" s="76"/>
      <c r="C176" s="77"/>
      <c r="D176" s="428"/>
      <c r="E176" s="110"/>
      <c r="F176" s="49"/>
    </row>
    <row r="177" spans="1:12" ht="13" thickTop="1">
      <c r="A177" s="62"/>
      <c r="B177" s="781"/>
      <c r="C177" s="781"/>
      <c r="D177" s="781"/>
      <c r="E177" s="781"/>
      <c r="F177" s="43"/>
    </row>
    <row r="178" spans="1:12" ht="12.75" customHeight="1">
      <c r="B178" s="773" t="s">
        <v>414</v>
      </c>
      <c r="C178" s="773"/>
      <c r="D178" s="773"/>
      <c r="E178" s="773"/>
      <c r="F178" s="79"/>
    </row>
    <row r="179" spans="1:12" ht="13.5" thickBot="1">
      <c r="A179" s="73"/>
      <c r="B179" s="782"/>
      <c r="C179" s="782"/>
      <c r="D179" s="782"/>
      <c r="E179" s="782"/>
      <c r="F179" s="43"/>
    </row>
    <row r="180" spans="1:12" ht="27" thickTop="1" thickBot="1">
      <c r="A180" s="63" t="s">
        <v>14</v>
      </c>
      <c r="B180" s="64" t="s">
        <v>15</v>
      </c>
      <c r="C180" s="64" t="s">
        <v>16</v>
      </c>
      <c r="D180" s="167" t="s">
        <v>17</v>
      </c>
      <c r="E180" s="104" t="s">
        <v>82</v>
      </c>
      <c r="F180" s="58" t="s">
        <v>416</v>
      </c>
    </row>
    <row r="181" spans="1:12" ht="13" thickTop="1">
      <c r="A181" s="38"/>
      <c r="B181" s="36"/>
      <c r="C181" s="240"/>
      <c r="D181" s="241"/>
      <c r="E181" s="241"/>
      <c r="F181" s="242"/>
      <c r="L181" s="243"/>
    </row>
    <row r="182" spans="1:12" ht="26">
      <c r="A182" s="30"/>
      <c r="B182" s="557" t="s">
        <v>505</v>
      </c>
      <c r="C182" s="41"/>
      <c r="D182" s="559"/>
      <c r="E182" s="68"/>
      <c r="F182" s="35"/>
    </row>
    <row r="183" spans="1:12" ht="117">
      <c r="A183" s="39"/>
      <c r="B183" s="600" t="s">
        <v>506</v>
      </c>
      <c r="C183" s="41"/>
      <c r="D183" s="559"/>
      <c r="E183" s="68"/>
      <c r="F183" s="35"/>
    </row>
    <row r="184" spans="1:12">
      <c r="A184" s="17"/>
      <c r="B184" s="555"/>
      <c r="C184" s="245"/>
      <c r="D184" s="559"/>
      <c r="E184" s="68"/>
      <c r="F184" s="35"/>
    </row>
    <row r="185" spans="1:12" ht="13">
      <c r="A185" s="23" t="s">
        <v>507</v>
      </c>
      <c r="B185" s="21" t="s">
        <v>305</v>
      </c>
      <c r="C185" s="37"/>
      <c r="D185" s="559"/>
      <c r="E185" s="68"/>
      <c r="F185" s="35"/>
    </row>
    <row r="186" spans="1:12" ht="37.5">
      <c r="A186" s="30" t="s">
        <v>508</v>
      </c>
      <c r="B186" s="42" t="s">
        <v>509</v>
      </c>
      <c r="C186" s="41" t="s">
        <v>126</v>
      </c>
      <c r="D186" s="559">
        <v>47</v>
      </c>
      <c r="E186" s="68"/>
      <c r="F186" s="35">
        <f>D186*E186</f>
        <v>0</v>
      </c>
    </row>
    <row r="187" spans="1:12">
      <c r="A187" s="30"/>
      <c r="B187" s="42"/>
      <c r="C187" s="41"/>
      <c r="D187" s="559"/>
      <c r="E187" s="68"/>
      <c r="F187" s="35"/>
    </row>
    <row r="188" spans="1:12" ht="36.75" customHeight="1">
      <c r="A188" s="30" t="s">
        <v>510</v>
      </c>
      <c r="B188" s="42" t="s">
        <v>511</v>
      </c>
      <c r="C188" s="41" t="s">
        <v>66</v>
      </c>
      <c r="D188" s="559">
        <v>38</v>
      </c>
      <c r="E188" s="68"/>
      <c r="F188" s="35">
        <f>D188*E188</f>
        <v>0</v>
      </c>
    </row>
    <row r="189" spans="1:12" ht="12" customHeight="1">
      <c r="A189" s="38"/>
      <c r="B189" s="244"/>
      <c r="C189" s="382"/>
      <c r="D189" s="559"/>
      <c r="E189" s="601"/>
      <c r="F189" s="35"/>
    </row>
    <row r="190" spans="1:12" ht="37.5">
      <c r="A190" s="39" t="s">
        <v>512</v>
      </c>
      <c r="B190" s="42" t="s">
        <v>513</v>
      </c>
      <c r="C190" s="41" t="s">
        <v>66</v>
      </c>
      <c r="D190" s="559">
        <v>13</v>
      </c>
      <c r="E190" s="68"/>
      <c r="F190" s="35">
        <f t="shared" ref="F190:F199" si="13">D190*E190</f>
        <v>0</v>
      </c>
    </row>
    <row r="191" spans="1:12">
      <c r="A191" s="39"/>
      <c r="B191" s="42"/>
      <c r="C191" s="41"/>
      <c r="D191" s="559"/>
      <c r="E191" s="68"/>
      <c r="F191" s="35"/>
    </row>
    <row r="192" spans="1:12" ht="37.5">
      <c r="A192" s="39" t="s">
        <v>514</v>
      </c>
      <c r="B192" s="42" t="s">
        <v>515</v>
      </c>
      <c r="C192" s="41" t="s">
        <v>66</v>
      </c>
      <c r="D192" s="559">
        <v>13</v>
      </c>
      <c r="E192" s="68"/>
      <c r="F192" s="35">
        <f t="shared" si="13"/>
        <v>0</v>
      </c>
    </row>
    <row r="193" spans="1:6">
      <c r="A193" s="30"/>
      <c r="B193" s="42"/>
      <c r="C193" s="41"/>
      <c r="D193" s="559"/>
      <c r="E193" s="68"/>
      <c r="F193" s="35"/>
    </row>
    <row r="194" spans="1:6" ht="13">
      <c r="A194" s="30" t="s">
        <v>516</v>
      </c>
      <c r="B194" s="15" t="s">
        <v>517</v>
      </c>
      <c r="C194" s="41"/>
      <c r="D194" s="559"/>
      <c r="E194" s="68"/>
      <c r="F194" s="35"/>
    </row>
    <row r="195" spans="1:6" ht="13">
      <c r="A195" s="30"/>
      <c r="B195" s="15"/>
      <c r="C195" s="41"/>
      <c r="D195" s="559"/>
      <c r="E195" s="68"/>
      <c r="F195" s="35"/>
    </row>
    <row r="196" spans="1:6">
      <c r="A196" s="30" t="s">
        <v>518</v>
      </c>
      <c r="B196" s="42" t="s">
        <v>519</v>
      </c>
      <c r="C196" s="41" t="s">
        <v>109</v>
      </c>
      <c r="D196" s="559">
        <v>337</v>
      </c>
      <c r="E196" s="68"/>
      <c r="F196" s="35">
        <f t="shared" si="13"/>
        <v>0</v>
      </c>
    </row>
    <row r="197" spans="1:6">
      <c r="A197" s="30"/>
      <c r="B197" s="42"/>
      <c r="C197" s="41"/>
      <c r="D197" s="559"/>
      <c r="E197" s="68"/>
      <c r="F197" s="35"/>
    </row>
    <row r="198" spans="1:6">
      <c r="A198" s="30" t="s">
        <v>520</v>
      </c>
      <c r="B198" s="42" t="s">
        <v>521</v>
      </c>
      <c r="C198" s="41" t="s">
        <v>109</v>
      </c>
      <c r="D198" s="559">
        <v>260</v>
      </c>
      <c r="E198" s="68"/>
      <c r="F198" s="35">
        <f t="shared" si="13"/>
        <v>0</v>
      </c>
    </row>
    <row r="199" spans="1:6">
      <c r="A199" s="30"/>
      <c r="B199" s="42"/>
      <c r="C199" s="41"/>
      <c r="D199" s="431"/>
      <c r="E199" s="68"/>
      <c r="F199" s="35">
        <f t="shared" si="13"/>
        <v>0</v>
      </c>
    </row>
    <row r="200" spans="1:6" ht="13">
      <c r="A200" s="23" t="s">
        <v>522</v>
      </c>
      <c r="B200" s="22" t="s">
        <v>318</v>
      </c>
      <c r="C200" s="41"/>
      <c r="D200" s="559"/>
      <c r="E200" s="68"/>
      <c r="F200" s="35"/>
    </row>
    <row r="201" spans="1:6" ht="103.5" customHeight="1">
      <c r="A201" s="30" t="s">
        <v>523</v>
      </c>
      <c r="B201" s="42" t="s">
        <v>524</v>
      </c>
      <c r="C201" s="41" t="s">
        <v>109</v>
      </c>
      <c r="D201" s="559">
        <v>526</v>
      </c>
      <c r="E201" s="68"/>
      <c r="F201" s="35">
        <f>D201*E201</f>
        <v>0</v>
      </c>
    </row>
    <row r="202" spans="1:6">
      <c r="A202" s="30"/>
      <c r="B202" s="42"/>
      <c r="C202" s="41"/>
      <c r="D202" s="559"/>
      <c r="E202" s="68"/>
      <c r="F202" s="35"/>
    </row>
    <row r="203" spans="1:6" ht="37.5">
      <c r="A203" s="30" t="s">
        <v>525</v>
      </c>
      <c r="B203" s="42" t="s">
        <v>526</v>
      </c>
      <c r="C203" s="41" t="s">
        <v>109</v>
      </c>
      <c r="D203" s="559">
        <v>265</v>
      </c>
      <c r="E203" s="68"/>
      <c r="F203" s="35">
        <f>D203*E203</f>
        <v>0</v>
      </c>
    </row>
    <row r="204" spans="1:6">
      <c r="A204" s="30"/>
      <c r="B204" s="42"/>
      <c r="C204" s="41"/>
      <c r="D204" s="559"/>
      <c r="E204" s="68"/>
      <c r="F204" s="35"/>
    </row>
    <row r="205" spans="1:6" s="8" customFormat="1" ht="12.75" customHeight="1">
      <c r="A205" s="31"/>
      <c r="B205" s="594" t="s">
        <v>527</v>
      </c>
      <c r="C205" s="41"/>
      <c r="D205" s="559"/>
      <c r="E205" s="68"/>
      <c r="F205" s="35"/>
    </row>
    <row r="206" spans="1:6" ht="37.5">
      <c r="A206" s="31"/>
      <c r="B206" s="398" t="s">
        <v>311</v>
      </c>
      <c r="C206" s="240"/>
      <c r="D206" s="559"/>
      <c r="E206" s="68"/>
      <c r="F206" s="35"/>
    </row>
    <row r="207" spans="1:6">
      <c r="A207" s="31"/>
      <c r="B207" s="398"/>
      <c r="C207" s="50"/>
      <c r="D207" s="559"/>
      <c r="E207" s="68"/>
      <c r="F207" s="35"/>
    </row>
    <row r="208" spans="1:6" ht="12.75" customHeight="1">
      <c r="A208" s="31" t="s">
        <v>528</v>
      </c>
      <c r="B208" s="398" t="s">
        <v>529</v>
      </c>
      <c r="C208" s="240" t="s">
        <v>109</v>
      </c>
      <c r="D208" s="559">
        <v>192</v>
      </c>
      <c r="E208" s="68"/>
      <c r="F208" s="35">
        <f>D208*E208</f>
        <v>0</v>
      </c>
    </row>
    <row r="209" spans="1:6" ht="12.75" customHeight="1">
      <c r="A209" s="31"/>
      <c r="B209" s="47"/>
      <c r="C209" s="50"/>
      <c r="D209" s="432"/>
      <c r="E209" s="68"/>
      <c r="F209" s="35"/>
    </row>
    <row r="210" spans="1:6" ht="12.75" customHeight="1">
      <c r="A210" s="31" t="s">
        <v>530</v>
      </c>
      <c r="B210" s="29" t="s">
        <v>531</v>
      </c>
      <c r="C210" s="375" t="s">
        <v>317</v>
      </c>
      <c r="D210" s="559">
        <v>15</v>
      </c>
      <c r="E210" s="68"/>
      <c r="F210" s="35">
        <f>D210*E210</f>
        <v>0</v>
      </c>
    </row>
    <row r="211" spans="1:6" ht="12.75" customHeight="1">
      <c r="A211" s="31"/>
      <c r="B211" s="29"/>
      <c r="C211" s="375"/>
      <c r="D211" s="559"/>
      <c r="E211" s="68"/>
      <c r="F211" s="35"/>
    </row>
    <row r="212" spans="1:6" ht="50">
      <c r="A212" s="30" t="s">
        <v>532</v>
      </c>
      <c r="B212" s="42" t="s">
        <v>533</v>
      </c>
      <c r="C212" s="41" t="s">
        <v>116</v>
      </c>
      <c r="D212" s="559">
        <v>4</v>
      </c>
      <c r="E212" s="68"/>
      <c r="F212" s="35">
        <f>D212*E212</f>
        <v>0</v>
      </c>
    </row>
    <row r="213" spans="1:6" s="8" customFormat="1" ht="15.75" customHeight="1">
      <c r="A213" s="7" t="s">
        <v>534</v>
      </c>
      <c r="B213" s="21" t="s">
        <v>535</v>
      </c>
      <c r="C213" s="37"/>
      <c r="D213" s="559"/>
      <c r="E213" s="68"/>
      <c r="F213" s="35"/>
    </row>
    <row r="214" spans="1:6" ht="62.5">
      <c r="A214" s="17" t="s">
        <v>536</v>
      </c>
      <c r="B214" s="602" t="s">
        <v>537</v>
      </c>
      <c r="C214" s="245" t="s">
        <v>126</v>
      </c>
      <c r="D214" s="559">
        <v>187</v>
      </c>
      <c r="E214" s="68"/>
      <c r="F214" s="35">
        <f>D214*E214</f>
        <v>0</v>
      </c>
    </row>
    <row r="215" spans="1:6" ht="13" thickBot="1">
      <c r="A215" s="512"/>
      <c r="B215" s="513"/>
      <c r="C215" s="514"/>
      <c r="D215" s="515"/>
      <c r="E215" s="516"/>
      <c r="F215" s="35"/>
    </row>
    <row r="216" spans="1:6" ht="13" thickTop="1">
      <c r="A216" s="69"/>
      <c r="B216" s="70"/>
      <c r="C216" s="71"/>
      <c r="D216" s="427"/>
      <c r="E216" s="108"/>
      <c r="F216" s="33"/>
    </row>
    <row r="217" spans="1:6" ht="14.25" customHeight="1">
      <c r="A217" s="72"/>
      <c r="B217" s="73" t="s">
        <v>426</v>
      </c>
      <c r="C217" s="74"/>
      <c r="D217" s="155"/>
      <c r="E217" s="109"/>
      <c r="F217" s="34">
        <f>SUM(F183:F214)</f>
        <v>0</v>
      </c>
    </row>
    <row r="218" spans="1:6" ht="13" thickBot="1">
      <c r="A218" s="75"/>
      <c r="B218" s="76"/>
      <c r="C218" s="77"/>
      <c r="D218" s="428"/>
      <c r="E218" s="110"/>
      <c r="F218" s="49"/>
    </row>
    <row r="219" spans="1:6" ht="13" thickTop="1">
      <c r="A219" s="62"/>
      <c r="B219" s="783"/>
      <c r="C219" s="783"/>
      <c r="D219" s="783"/>
      <c r="E219" s="783"/>
      <c r="F219" s="43"/>
    </row>
    <row r="220" spans="1:6" ht="12.75" customHeight="1">
      <c r="B220" s="773" t="s">
        <v>414</v>
      </c>
      <c r="C220" s="773"/>
      <c r="D220" s="773"/>
      <c r="E220" s="773"/>
      <c r="F220" s="79"/>
    </row>
    <row r="221" spans="1:6" ht="13.5" thickBot="1">
      <c r="A221" s="73"/>
      <c r="B221" s="782"/>
      <c r="C221" s="782"/>
      <c r="D221" s="782"/>
      <c r="E221" s="782"/>
      <c r="F221" s="43"/>
    </row>
    <row r="222" spans="1:6" ht="27" thickTop="1" thickBot="1">
      <c r="A222" s="63" t="s">
        <v>14</v>
      </c>
      <c r="B222" s="64" t="s">
        <v>15</v>
      </c>
      <c r="C222" s="64" t="s">
        <v>16</v>
      </c>
      <c r="D222" s="167" t="s">
        <v>17</v>
      </c>
      <c r="E222" s="104" t="s">
        <v>82</v>
      </c>
      <c r="F222" s="58" t="s">
        <v>416</v>
      </c>
    </row>
    <row r="223" spans="1:6" ht="13" thickTop="1">
      <c r="A223" s="17"/>
      <c r="B223" s="99"/>
      <c r="C223" s="100"/>
      <c r="D223" s="559"/>
      <c r="E223" s="68"/>
      <c r="F223" s="35"/>
    </row>
    <row r="224" spans="1:6" ht="17.5" customHeight="1">
      <c r="A224" s="17" t="s">
        <v>538</v>
      </c>
      <c r="B224" s="99" t="s">
        <v>337</v>
      </c>
      <c r="C224" s="100" t="s">
        <v>109</v>
      </c>
      <c r="D224" s="559">
        <v>67696</v>
      </c>
      <c r="E224" s="68"/>
      <c r="F224" s="35">
        <f>D224*E224</f>
        <v>0</v>
      </c>
    </row>
    <row r="225" spans="1:8">
      <c r="A225" s="30"/>
      <c r="B225" s="42"/>
      <c r="C225" s="41"/>
      <c r="D225" s="507"/>
      <c r="E225" s="68"/>
      <c r="F225" s="35"/>
    </row>
    <row r="226" spans="1:8" ht="37.5">
      <c r="A226" s="30" t="s">
        <v>539</v>
      </c>
      <c r="B226" s="42" t="s">
        <v>540</v>
      </c>
      <c r="C226" s="41" t="s">
        <v>126</v>
      </c>
      <c r="D226" s="507">
        <v>49</v>
      </c>
      <c r="E226" s="68"/>
      <c r="F226" s="35">
        <f>D226*E226</f>
        <v>0</v>
      </c>
    </row>
    <row r="227" spans="1:8">
      <c r="A227" s="30"/>
      <c r="B227" s="42"/>
      <c r="C227" s="41"/>
      <c r="D227" s="559"/>
      <c r="E227" s="68"/>
      <c r="F227" s="35"/>
    </row>
    <row r="228" spans="1:8" ht="25.75" customHeight="1">
      <c r="A228" s="31" t="s">
        <v>541</v>
      </c>
      <c r="B228" s="42" t="s">
        <v>542</v>
      </c>
      <c r="C228" s="41" t="s">
        <v>126</v>
      </c>
      <c r="D228" s="507">
        <v>49</v>
      </c>
      <c r="E228" s="68"/>
      <c r="F228" s="35">
        <f>D228*E228</f>
        <v>0</v>
      </c>
    </row>
    <row r="229" spans="1:8" ht="13.5" customHeight="1">
      <c r="A229" s="31"/>
      <c r="B229" s="47"/>
      <c r="C229" s="50"/>
      <c r="D229" s="507"/>
      <c r="E229" s="68"/>
      <c r="F229" s="35"/>
    </row>
    <row r="230" spans="1:8" ht="26">
      <c r="A230" s="30"/>
      <c r="B230" s="13" t="s">
        <v>543</v>
      </c>
      <c r="C230" s="41"/>
      <c r="D230" s="559"/>
      <c r="E230" s="68"/>
      <c r="F230" s="35"/>
    </row>
    <row r="231" spans="1:8" ht="26">
      <c r="A231" s="23"/>
      <c r="B231" s="22" t="s">
        <v>544</v>
      </c>
      <c r="C231" s="41"/>
      <c r="D231" s="559"/>
      <c r="E231" s="68"/>
      <c r="F231" s="35"/>
    </row>
    <row r="232" spans="1:8" ht="25">
      <c r="A232" s="18" t="s">
        <v>545</v>
      </c>
      <c r="B232" s="603" t="s">
        <v>341</v>
      </c>
      <c r="C232" s="568" t="s">
        <v>317</v>
      </c>
      <c r="D232" s="559">
        <v>500</v>
      </c>
      <c r="E232" s="68"/>
      <c r="F232" s="35">
        <f t="shared" ref="F232:F236" si="14">D232*E232</f>
        <v>0</v>
      </c>
      <c r="G232" s="27" t="s">
        <v>546</v>
      </c>
      <c r="H232" s="27">
        <v>8720.4</v>
      </c>
    </row>
    <row r="233" spans="1:8" ht="12" customHeight="1">
      <c r="A233" s="20"/>
      <c r="B233" s="604"/>
      <c r="C233" s="605"/>
      <c r="D233" s="559"/>
      <c r="E233" s="68"/>
      <c r="F233" s="35"/>
    </row>
    <row r="234" spans="1:8" ht="12" customHeight="1">
      <c r="A234" s="18" t="s">
        <v>547</v>
      </c>
      <c r="B234" s="606" t="s">
        <v>343</v>
      </c>
      <c r="C234" s="571" t="s">
        <v>317</v>
      </c>
      <c r="D234" s="559">
        <v>500</v>
      </c>
      <c r="E234" s="68"/>
      <c r="F234" s="35">
        <f t="shared" si="14"/>
        <v>0</v>
      </c>
    </row>
    <row r="235" spans="1:8" ht="12" customHeight="1">
      <c r="A235" s="19"/>
      <c r="B235" s="603"/>
      <c r="C235" s="566"/>
      <c r="D235" s="559"/>
      <c r="E235" s="68"/>
      <c r="F235" s="35"/>
    </row>
    <row r="236" spans="1:8" ht="12" customHeight="1">
      <c r="A236" s="18" t="s">
        <v>548</v>
      </c>
      <c r="B236" s="606" t="s">
        <v>345</v>
      </c>
      <c r="C236" s="571" t="s">
        <v>317</v>
      </c>
      <c r="D236" s="559">
        <v>6000</v>
      </c>
      <c r="E236" s="68"/>
      <c r="F236" s="35">
        <f t="shared" si="14"/>
        <v>0</v>
      </c>
    </row>
    <row r="237" spans="1:8" ht="13">
      <c r="A237" s="80"/>
      <c r="B237" s="81"/>
      <c r="C237" s="81"/>
      <c r="D237" s="420"/>
      <c r="E237" s="114"/>
      <c r="F237" s="89"/>
    </row>
    <row r="238" spans="1:8" ht="30" customHeight="1">
      <c r="A238" s="28"/>
      <c r="B238" s="51" t="s">
        <v>346</v>
      </c>
      <c r="C238" s="375"/>
      <c r="D238" s="430"/>
      <c r="E238" s="572"/>
      <c r="F238" s="48"/>
    </row>
    <row r="239" spans="1:8" ht="12" customHeight="1">
      <c r="A239" s="28"/>
      <c r="B239" s="29"/>
      <c r="C239" s="375"/>
      <c r="D239" s="430"/>
      <c r="E239" s="572"/>
      <c r="F239" s="48"/>
    </row>
    <row r="240" spans="1:8" ht="31.75" customHeight="1">
      <c r="A240" s="28"/>
      <c r="B240" s="46" t="s">
        <v>347</v>
      </c>
      <c r="C240" s="375"/>
      <c r="D240" s="430"/>
      <c r="E240" s="68"/>
      <c r="F240" s="48"/>
    </row>
    <row r="241" spans="1:6" ht="12" customHeight="1">
      <c r="A241" s="28"/>
      <c r="B241" s="29"/>
      <c r="C241" s="375"/>
      <c r="D241" s="430"/>
      <c r="E241" s="68"/>
      <c r="F241" s="48"/>
    </row>
    <row r="242" spans="1:6" ht="12" customHeight="1">
      <c r="A242" s="28" t="s">
        <v>348</v>
      </c>
      <c r="B242" s="29" t="s">
        <v>549</v>
      </c>
      <c r="C242" s="375" t="s">
        <v>109</v>
      </c>
      <c r="D242" s="430">
        <v>10000</v>
      </c>
      <c r="E242" s="68"/>
      <c r="F242" s="48">
        <f t="shared" ref="F242:F246" si="15">D242*E242</f>
        <v>0</v>
      </c>
    </row>
    <row r="243" spans="1:6" ht="12" customHeight="1">
      <c r="A243" s="28"/>
      <c r="B243" s="29"/>
      <c r="C243" s="375"/>
      <c r="D243" s="430"/>
      <c r="E243" s="68"/>
      <c r="F243" s="48"/>
    </row>
    <row r="244" spans="1:6" ht="12" customHeight="1">
      <c r="A244" s="28"/>
      <c r="B244" s="46" t="s">
        <v>353</v>
      </c>
      <c r="C244" s="375"/>
      <c r="D244" s="430"/>
      <c r="E244" s="68"/>
      <c r="F244" s="48"/>
    </row>
    <row r="245" spans="1:6" ht="12" customHeight="1">
      <c r="A245" s="28"/>
      <c r="B245" s="46"/>
      <c r="C245" s="375"/>
      <c r="D245" s="430"/>
      <c r="E245" s="68"/>
      <c r="F245" s="48"/>
    </row>
    <row r="246" spans="1:6" ht="12" customHeight="1">
      <c r="A246" s="28" t="s">
        <v>550</v>
      </c>
      <c r="B246" s="29" t="s">
        <v>549</v>
      </c>
      <c r="C246" s="375" t="s">
        <v>109</v>
      </c>
      <c r="D246" s="430">
        <v>54</v>
      </c>
      <c r="E246" s="68"/>
      <c r="F246" s="48">
        <f t="shared" si="15"/>
        <v>0</v>
      </c>
    </row>
    <row r="247" spans="1:6" ht="12" customHeight="1">
      <c r="A247" s="28"/>
      <c r="B247" s="29"/>
      <c r="C247" s="375"/>
      <c r="D247" s="430"/>
      <c r="E247" s="68"/>
      <c r="F247" s="48"/>
    </row>
    <row r="248" spans="1:6">
      <c r="A248" s="30"/>
      <c r="B248" s="42"/>
      <c r="C248" s="41"/>
      <c r="D248" s="430"/>
      <c r="E248" s="68"/>
      <c r="F248" s="35"/>
    </row>
    <row r="249" spans="1:6" ht="13">
      <c r="A249" s="30"/>
      <c r="B249" s="22"/>
      <c r="C249" s="41"/>
      <c r="D249" s="430"/>
      <c r="E249" s="68"/>
      <c r="F249" s="35"/>
    </row>
    <row r="250" spans="1:6" ht="13">
      <c r="A250" s="30"/>
      <c r="B250" s="22"/>
      <c r="C250" s="41"/>
      <c r="D250" s="430"/>
      <c r="E250" s="68"/>
      <c r="F250" s="35"/>
    </row>
    <row r="251" spans="1:6">
      <c r="A251" s="30"/>
      <c r="B251" s="42"/>
      <c r="C251" s="41"/>
      <c r="D251" s="430"/>
      <c r="E251" s="68"/>
      <c r="F251" s="35"/>
    </row>
    <row r="252" spans="1:6" ht="12" customHeight="1">
      <c r="A252" s="30"/>
      <c r="B252" s="42"/>
      <c r="C252" s="41"/>
      <c r="D252" s="430"/>
      <c r="E252" s="68"/>
      <c r="F252" s="35"/>
    </row>
    <row r="253" spans="1:6">
      <c r="A253" s="30"/>
      <c r="B253" s="42"/>
      <c r="C253" s="41"/>
      <c r="D253" s="430"/>
      <c r="E253" s="68"/>
      <c r="F253" s="35"/>
    </row>
    <row r="254" spans="1:6">
      <c r="A254" s="30"/>
      <c r="B254" s="243"/>
      <c r="C254" s="243"/>
      <c r="D254" s="430"/>
      <c r="E254" s="245"/>
      <c r="F254" s="35"/>
    </row>
    <row r="255" spans="1:6">
      <c r="A255" s="30"/>
      <c r="B255" s="42"/>
      <c r="C255" s="41"/>
      <c r="D255" s="430"/>
      <c r="E255" s="68"/>
      <c r="F255" s="35"/>
    </row>
    <row r="256" spans="1:6">
      <c r="A256" s="30"/>
      <c r="B256" s="42"/>
      <c r="C256" s="41"/>
      <c r="D256" s="430"/>
      <c r="E256" s="68"/>
      <c r="F256" s="35"/>
    </row>
    <row r="257" spans="1:6">
      <c r="A257" s="30"/>
      <c r="B257" s="42"/>
      <c r="C257" s="41"/>
      <c r="D257" s="430"/>
      <c r="E257" s="68"/>
      <c r="F257" s="35"/>
    </row>
    <row r="258" spans="1:6">
      <c r="A258" s="30"/>
      <c r="B258" s="42"/>
      <c r="C258" s="41"/>
      <c r="D258" s="430"/>
      <c r="E258" s="68"/>
      <c r="F258" s="35"/>
    </row>
    <row r="259" spans="1:6">
      <c r="A259" s="30"/>
      <c r="B259" s="42"/>
      <c r="C259" s="41"/>
      <c r="D259" s="430"/>
      <c r="E259" s="68"/>
      <c r="F259" s="35"/>
    </row>
    <row r="260" spans="1:6">
      <c r="A260" s="30"/>
      <c r="B260" s="42"/>
      <c r="C260" s="41"/>
      <c r="D260" s="430"/>
      <c r="E260" s="68"/>
      <c r="F260" s="35"/>
    </row>
    <row r="261" spans="1:6">
      <c r="A261" s="30"/>
      <c r="B261" s="42"/>
      <c r="C261" s="41"/>
      <c r="D261" s="430"/>
      <c r="E261" s="68"/>
      <c r="F261" s="35"/>
    </row>
    <row r="262" spans="1:6">
      <c r="A262" s="30"/>
      <c r="B262" s="42"/>
      <c r="C262" s="41"/>
      <c r="D262" s="430"/>
      <c r="E262" s="68"/>
      <c r="F262" s="35"/>
    </row>
    <row r="263" spans="1:6">
      <c r="A263" s="30"/>
      <c r="B263" s="42"/>
      <c r="C263" s="41"/>
      <c r="D263" s="430"/>
      <c r="E263" s="68"/>
      <c r="F263" s="35"/>
    </row>
    <row r="264" spans="1:6">
      <c r="A264" s="30"/>
      <c r="B264" s="42"/>
      <c r="C264" s="41"/>
      <c r="D264" s="430"/>
      <c r="E264" s="68"/>
      <c r="F264" s="35"/>
    </row>
    <row r="265" spans="1:6">
      <c r="A265" s="30"/>
      <c r="B265" s="42"/>
      <c r="C265" s="41"/>
      <c r="D265" s="430"/>
      <c r="E265" s="68"/>
      <c r="F265" s="35"/>
    </row>
    <row r="266" spans="1:6">
      <c r="A266" s="30"/>
      <c r="B266" s="42"/>
      <c r="C266" s="41"/>
      <c r="D266" s="430"/>
      <c r="E266" s="68"/>
      <c r="F266" s="35"/>
    </row>
    <row r="267" spans="1:6">
      <c r="A267" s="30"/>
      <c r="B267" s="42"/>
      <c r="C267" s="41"/>
      <c r="D267" s="430"/>
      <c r="E267" s="68"/>
      <c r="F267" s="35"/>
    </row>
    <row r="268" spans="1:6">
      <c r="A268" s="30"/>
      <c r="B268" s="42"/>
      <c r="C268" s="41"/>
      <c r="D268" s="430"/>
      <c r="E268" s="68"/>
      <c r="F268" s="35"/>
    </row>
    <row r="269" spans="1:6">
      <c r="A269" s="30"/>
      <c r="B269" s="42"/>
      <c r="C269" s="41"/>
      <c r="D269" s="430"/>
      <c r="E269" s="68"/>
      <c r="F269" s="35"/>
    </row>
    <row r="270" spans="1:6">
      <c r="A270" s="30"/>
      <c r="B270" s="42"/>
      <c r="C270" s="41"/>
      <c r="D270" s="430"/>
      <c r="E270" s="68"/>
      <c r="F270" s="35"/>
    </row>
    <row r="271" spans="1:6">
      <c r="A271" s="30"/>
      <c r="B271" s="42"/>
      <c r="C271" s="41"/>
      <c r="D271" s="430"/>
      <c r="E271" s="68"/>
      <c r="F271" s="35"/>
    </row>
    <row r="272" spans="1:6">
      <c r="A272" s="30"/>
      <c r="B272" s="42"/>
      <c r="C272" s="41"/>
      <c r="D272" s="430"/>
      <c r="E272" s="68"/>
      <c r="F272" s="35"/>
    </row>
    <row r="273" spans="1:6">
      <c r="A273" s="30"/>
      <c r="B273" s="42"/>
      <c r="C273" s="41"/>
      <c r="D273" s="430"/>
      <c r="E273" s="68"/>
      <c r="F273" s="35"/>
    </row>
    <row r="274" spans="1:6">
      <c r="A274" s="30"/>
      <c r="B274" s="42"/>
      <c r="C274" s="41"/>
      <c r="D274" s="430"/>
      <c r="E274" s="68"/>
      <c r="F274" s="35"/>
    </row>
    <row r="275" spans="1:6">
      <c r="A275" s="30"/>
      <c r="B275" s="42"/>
      <c r="C275" s="41"/>
      <c r="D275" s="430"/>
      <c r="E275" s="68"/>
      <c r="F275" s="35"/>
    </row>
    <row r="276" spans="1:6">
      <c r="A276" s="30"/>
      <c r="B276" s="42"/>
      <c r="C276" s="41"/>
      <c r="D276" s="430"/>
      <c r="E276" s="68"/>
      <c r="F276" s="35"/>
    </row>
    <row r="277" spans="1:6">
      <c r="A277" s="30"/>
      <c r="B277" s="42"/>
      <c r="C277" s="41"/>
      <c r="D277" s="430"/>
      <c r="E277" s="68"/>
      <c r="F277" s="35"/>
    </row>
    <row r="278" spans="1:6">
      <c r="A278" s="30"/>
      <c r="B278" s="42"/>
      <c r="C278" s="41"/>
      <c r="D278" s="430"/>
      <c r="E278" s="68"/>
      <c r="F278" s="35"/>
    </row>
    <row r="279" spans="1:6">
      <c r="A279" s="30"/>
      <c r="B279" s="42"/>
      <c r="C279" s="41"/>
      <c r="D279" s="430"/>
      <c r="E279" s="68"/>
      <c r="F279" s="35"/>
    </row>
    <row r="280" spans="1:6" ht="13" thickBot="1">
      <c r="A280" s="30"/>
      <c r="B280" s="42"/>
      <c r="C280" s="41"/>
      <c r="D280" s="430"/>
      <c r="E280" s="68"/>
      <c r="F280" s="35"/>
    </row>
    <row r="281" spans="1:6" ht="13" thickTop="1">
      <c r="A281" s="69"/>
      <c r="B281" s="70"/>
      <c r="C281" s="71"/>
      <c r="D281" s="427"/>
      <c r="E281" s="108"/>
      <c r="F281" s="33"/>
    </row>
    <row r="282" spans="1:6" ht="13">
      <c r="A282" s="72"/>
      <c r="B282" s="73" t="s">
        <v>426</v>
      </c>
      <c r="C282" s="74"/>
      <c r="D282" s="155"/>
      <c r="E282" s="109"/>
      <c r="F282" s="34">
        <f>SUM(F224:F280)</f>
        <v>0</v>
      </c>
    </row>
    <row r="283" spans="1:6" ht="13" thickBot="1">
      <c r="A283" s="75"/>
      <c r="B283" s="76"/>
      <c r="C283" s="77"/>
      <c r="D283" s="428"/>
      <c r="E283" s="110"/>
      <c r="F283" s="49"/>
    </row>
    <row r="284" spans="1:6" ht="13" thickTop="1">
      <c r="A284" s="62"/>
      <c r="B284" s="781"/>
      <c r="C284" s="781"/>
      <c r="D284" s="781"/>
      <c r="E284" s="781"/>
      <c r="F284" s="43"/>
    </row>
    <row r="285" spans="1:6" ht="12.75" customHeight="1">
      <c r="B285" s="773" t="s">
        <v>414</v>
      </c>
      <c r="C285" s="773"/>
      <c r="D285" s="773"/>
      <c r="E285" s="773"/>
      <c r="F285" s="88"/>
    </row>
    <row r="286" spans="1:6" ht="13.5" thickBot="1">
      <c r="A286" s="73"/>
      <c r="B286" s="782"/>
      <c r="C286" s="782"/>
      <c r="D286" s="782"/>
      <c r="E286" s="782"/>
      <c r="F286" s="44"/>
    </row>
    <row r="287" spans="1:6" ht="27" thickTop="1" thickBot="1">
      <c r="A287" s="63" t="s">
        <v>14</v>
      </c>
      <c r="B287" s="64" t="s">
        <v>15</v>
      </c>
      <c r="C287" s="64" t="s">
        <v>16</v>
      </c>
      <c r="D287" s="167" t="s">
        <v>17</v>
      </c>
      <c r="E287" s="113" t="s">
        <v>82</v>
      </c>
      <c r="F287" s="52" t="s">
        <v>416</v>
      </c>
    </row>
    <row r="288" spans="1:6" ht="13.5" thickTop="1">
      <c r="A288" s="80"/>
      <c r="B288" s="90"/>
      <c r="C288" s="91"/>
      <c r="D288" s="433"/>
      <c r="E288" s="115"/>
      <c r="F288" s="92"/>
    </row>
    <row r="289" spans="1:6" ht="13">
      <c r="A289" s="25"/>
      <c r="B289" s="607" t="s">
        <v>551</v>
      </c>
      <c r="C289" s="26"/>
      <c r="D289" s="426"/>
      <c r="E289" s="68"/>
      <c r="F289" s="5"/>
    </row>
    <row r="290" spans="1:6">
      <c r="A290" s="25"/>
      <c r="B290" s="608"/>
      <c r="C290" s="26"/>
      <c r="D290" s="426"/>
      <c r="E290" s="68"/>
      <c r="F290" s="5"/>
    </row>
    <row r="291" spans="1:6">
      <c r="A291" s="25"/>
      <c r="B291" s="609" t="s">
        <v>552</v>
      </c>
      <c r="C291" s="26"/>
      <c r="D291" s="426"/>
      <c r="E291" s="68"/>
      <c r="F291" s="93">
        <f>F23</f>
        <v>0</v>
      </c>
    </row>
    <row r="292" spans="1:6">
      <c r="A292" s="25"/>
      <c r="B292" s="608"/>
      <c r="C292" s="26"/>
      <c r="D292" s="426"/>
      <c r="E292" s="68"/>
      <c r="F292" s="6"/>
    </row>
    <row r="293" spans="1:6">
      <c r="A293" s="25"/>
      <c r="B293" s="609" t="s">
        <v>95</v>
      </c>
      <c r="C293" s="26"/>
      <c r="D293" s="426"/>
      <c r="E293" s="68"/>
      <c r="F293" s="6">
        <f>F61</f>
        <v>0</v>
      </c>
    </row>
    <row r="294" spans="1:6">
      <c r="A294" s="25"/>
      <c r="B294" s="608"/>
      <c r="C294" s="26"/>
      <c r="D294" s="426"/>
      <c r="E294" s="68"/>
      <c r="F294" s="93"/>
    </row>
    <row r="295" spans="1:6">
      <c r="A295" s="25"/>
      <c r="B295" s="609" t="s">
        <v>377</v>
      </c>
      <c r="C295" s="26"/>
      <c r="D295" s="426"/>
      <c r="E295" s="68"/>
      <c r="F295" s="5">
        <f>F116</f>
        <v>0</v>
      </c>
    </row>
    <row r="296" spans="1:6" ht="12.75" customHeight="1">
      <c r="A296" s="25"/>
      <c r="B296" s="608"/>
      <c r="C296" s="26"/>
      <c r="D296" s="426"/>
      <c r="E296" s="68"/>
      <c r="F296" s="5"/>
    </row>
    <row r="297" spans="1:6">
      <c r="A297" s="25"/>
      <c r="B297" s="609" t="s">
        <v>378</v>
      </c>
      <c r="C297" s="26"/>
      <c r="D297" s="426"/>
      <c r="E297" s="68"/>
      <c r="F297" s="5">
        <f>F175</f>
        <v>0</v>
      </c>
    </row>
    <row r="298" spans="1:6">
      <c r="A298" s="25"/>
      <c r="B298" s="608"/>
      <c r="C298" s="26"/>
      <c r="D298" s="426"/>
      <c r="E298" s="68"/>
      <c r="F298" s="5"/>
    </row>
    <row r="299" spans="1:6">
      <c r="A299" s="25"/>
      <c r="B299" s="609" t="s">
        <v>379</v>
      </c>
      <c r="C299" s="26"/>
      <c r="D299" s="426"/>
      <c r="E299" s="68"/>
      <c r="F299" s="5">
        <f>F217</f>
        <v>0</v>
      </c>
    </row>
    <row r="300" spans="1:6">
      <c r="A300" s="25"/>
      <c r="B300" s="608"/>
      <c r="C300" s="26"/>
      <c r="D300" s="426"/>
      <c r="E300" s="68"/>
      <c r="F300" s="5"/>
    </row>
    <row r="301" spans="1:6">
      <c r="A301" s="25"/>
      <c r="B301" s="609" t="s">
        <v>380</v>
      </c>
      <c r="C301" s="26"/>
      <c r="D301" s="426"/>
      <c r="E301" s="68"/>
      <c r="F301" s="5">
        <f>F282</f>
        <v>0</v>
      </c>
    </row>
    <row r="302" spans="1:6">
      <c r="A302" s="25"/>
      <c r="B302" s="608"/>
      <c r="C302" s="26"/>
      <c r="D302" s="426"/>
      <c r="E302" s="68"/>
      <c r="F302" s="5"/>
    </row>
    <row r="303" spans="1:6">
      <c r="A303" s="25"/>
      <c r="B303" s="609"/>
      <c r="C303" s="26"/>
      <c r="D303" s="426"/>
      <c r="E303" s="68"/>
      <c r="F303" s="5"/>
    </row>
    <row r="304" spans="1:6" ht="12.75" customHeight="1">
      <c r="A304" s="25"/>
      <c r="B304" s="608"/>
      <c r="C304" s="26"/>
      <c r="D304" s="426"/>
      <c r="E304" s="68"/>
      <c r="F304" s="5"/>
    </row>
    <row r="305" spans="1:6">
      <c r="A305" s="25"/>
      <c r="B305" s="609"/>
      <c r="C305" s="26"/>
      <c r="D305" s="426"/>
      <c r="E305" s="68"/>
      <c r="F305" s="93"/>
    </row>
    <row r="306" spans="1:6" ht="12.75" customHeight="1">
      <c r="A306" s="25"/>
      <c r="B306" s="608"/>
      <c r="C306" s="26"/>
      <c r="D306" s="426"/>
      <c r="E306" s="68"/>
      <c r="F306" s="93"/>
    </row>
    <row r="307" spans="1:6">
      <c r="A307" s="25"/>
      <c r="B307" s="609"/>
      <c r="C307" s="26"/>
      <c r="D307" s="426"/>
      <c r="E307" s="68"/>
      <c r="F307" s="5"/>
    </row>
    <row r="308" spans="1:6" ht="10.5" customHeight="1">
      <c r="A308" s="25"/>
      <c r="B308" s="609"/>
      <c r="C308" s="26"/>
      <c r="D308" s="426"/>
      <c r="E308" s="68"/>
      <c r="F308" s="5"/>
    </row>
    <row r="309" spans="1:6">
      <c r="A309" s="25"/>
      <c r="B309" s="609"/>
      <c r="C309" s="26"/>
      <c r="D309" s="426"/>
      <c r="E309" s="68"/>
      <c r="F309" s="5"/>
    </row>
    <row r="310" spans="1:6" ht="10.5" customHeight="1">
      <c r="A310" s="25"/>
      <c r="B310" s="609"/>
      <c r="C310" s="26"/>
      <c r="D310" s="426"/>
      <c r="E310" s="68"/>
      <c r="F310" s="35"/>
    </row>
    <row r="311" spans="1:6" ht="10.5" customHeight="1">
      <c r="A311" s="25"/>
      <c r="B311" s="609"/>
      <c r="C311" s="26"/>
      <c r="D311" s="426"/>
      <c r="E311" s="68"/>
      <c r="F311" s="35"/>
    </row>
    <row r="312" spans="1:6" ht="10.5" customHeight="1">
      <c r="A312" s="25"/>
      <c r="B312" s="609"/>
      <c r="C312" s="26"/>
      <c r="D312" s="426"/>
      <c r="E312" s="68"/>
      <c r="F312" s="35"/>
    </row>
    <row r="313" spans="1:6" ht="10.5" customHeight="1">
      <c r="A313" s="25"/>
      <c r="B313" s="609"/>
      <c r="C313" s="26"/>
      <c r="D313" s="426"/>
      <c r="E313" s="68"/>
      <c r="F313" s="35"/>
    </row>
    <row r="314" spans="1:6" ht="10.5" customHeight="1">
      <c r="A314" s="25"/>
      <c r="B314" s="609"/>
      <c r="C314" s="26"/>
      <c r="D314" s="426"/>
      <c r="E314" s="68"/>
      <c r="F314" s="35"/>
    </row>
    <row r="315" spans="1:6" ht="10.5" customHeight="1">
      <c r="A315" s="25"/>
      <c r="B315" s="609"/>
      <c r="C315" s="26"/>
      <c r="D315" s="426"/>
      <c r="E315" s="68"/>
      <c r="F315" s="35"/>
    </row>
    <row r="316" spans="1:6" ht="10.5" customHeight="1">
      <c r="A316" s="25"/>
      <c r="B316" s="609"/>
      <c r="C316" s="26"/>
      <c r="D316" s="426"/>
      <c r="E316" s="68"/>
      <c r="F316" s="35"/>
    </row>
    <row r="317" spans="1:6" ht="10.5" customHeight="1">
      <c r="A317" s="25"/>
      <c r="B317" s="609"/>
      <c r="C317" s="26"/>
      <c r="D317" s="426"/>
      <c r="E317" s="68"/>
      <c r="F317" s="35"/>
    </row>
    <row r="318" spans="1:6" ht="10.5" customHeight="1">
      <c r="A318" s="25"/>
      <c r="B318" s="609"/>
      <c r="C318" s="26"/>
      <c r="D318" s="426"/>
      <c r="E318" s="68"/>
      <c r="F318" s="35"/>
    </row>
    <row r="319" spans="1:6" ht="10.5" customHeight="1">
      <c r="A319" s="25"/>
      <c r="B319" s="609"/>
      <c r="C319" s="26"/>
      <c r="D319" s="426"/>
      <c r="E319" s="68"/>
      <c r="F319" s="35"/>
    </row>
    <row r="320" spans="1:6" ht="10.5" customHeight="1">
      <c r="A320" s="25"/>
      <c r="B320" s="609"/>
      <c r="C320" s="26"/>
      <c r="D320" s="426"/>
      <c r="E320" s="68"/>
      <c r="F320" s="35"/>
    </row>
    <row r="321" spans="1:6" ht="10.5" customHeight="1">
      <c r="A321" s="25"/>
      <c r="B321" s="609"/>
      <c r="C321" s="26"/>
      <c r="D321" s="426"/>
      <c r="E321" s="68"/>
      <c r="F321" s="35"/>
    </row>
    <row r="322" spans="1:6" ht="10.5" customHeight="1">
      <c r="A322" s="25"/>
      <c r="B322" s="609"/>
      <c r="C322" s="26"/>
      <c r="D322" s="426"/>
      <c r="E322" s="68"/>
      <c r="F322" s="35"/>
    </row>
    <row r="323" spans="1:6" ht="10.5" customHeight="1">
      <c r="A323" s="25"/>
      <c r="B323" s="609"/>
      <c r="C323" s="26"/>
      <c r="D323" s="426"/>
      <c r="E323" s="68"/>
      <c r="F323" s="35"/>
    </row>
    <row r="324" spans="1:6">
      <c r="A324" s="25"/>
      <c r="B324" s="609"/>
      <c r="C324" s="26"/>
      <c r="D324" s="426"/>
      <c r="E324" s="68"/>
      <c r="F324" s="35"/>
    </row>
    <row r="325" spans="1:6">
      <c r="A325" s="25"/>
      <c r="B325" s="609"/>
      <c r="C325" s="26"/>
      <c r="D325" s="426"/>
      <c r="E325" s="68"/>
      <c r="F325" s="35"/>
    </row>
    <row r="326" spans="1:6">
      <c r="A326" s="25"/>
      <c r="B326" s="609"/>
      <c r="C326" s="26"/>
      <c r="D326" s="426"/>
      <c r="E326" s="68"/>
      <c r="F326" s="35"/>
    </row>
    <row r="327" spans="1:6">
      <c r="A327" s="25"/>
      <c r="B327" s="609"/>
      <c r="C327" s="26"/>
      <c r="D327" s="426"/>
      <c r="E327" s="68"/>
      <c r="F327" s="35"/>
    </row>
    <row r="328" spans="1:6">
      <c r="A328" s="25"/>
      <c r="B328" s="609"/>
      <c r="C328" s="26"/>
      <c r="D328" s="426"/>
      <c r="E328" s="68"/>
      <c r="F328" s="35"/>
    </row>
    <row r="329" spans="1:6">
      <c r="A329" s="25"/>
      <c r="B329" s="609"/>
      <c r="C329" s="26"/>
      <c r="D329" s="426"/>
      <c r="E329" s="68"/>
      <c r="F329" s="35"/>
    </row>
    <row r="330" spans="1:6">
      <c r="A330" s="25"/>
      <c r="B330" s="609"/>
      <c r="C330" s="26"/>
      <c r="D330" s="426"/>
      <c r="E330" s="68"/>
      <c r="F330" s="35"/>
    </row>
    <row r="331" spans="1:6">
      <c r="A331" s="25"/>
      <c r="B331" s="609"/>
      <c r="C331" s="26"/>
      <c r="D331" s="426"/>
      <c r="E331" s="68"/>
      <c r="F331" s="35"/>
    </row>
    <row r="332" spans="1:6">
      <c r="A332" s="25"/>
      <c r="B332" s="609"/>
      <c r="C332" s="26"/>
      <c r="D332" s="426"/>
      <c r="E332" s="68"/>
      <c r="F332" s="35"/>
    </row>
    <row r="333" spans="1:6">
      <c r="A333" s="25"/>
      <c r="B333" s="609"/>
      <c r="C333" s="26"/>
      <c r="D333" s="426"/>
      <c r="E333" s="68"/>
      <c r="F333" s="35"/>
    </row>
    <row r="334" spans="1:6">
      <c r="A334" s="25"/>
      <c r="B334" s="609"/>
      <c r="C334" s="26"/>
      <c r="D334" s="426"/>
      <c r="E334" s="68"/>
      <c r="F334" s="35"/>
    </row>
    <row r="335" spans="1:6">
      <c r="A335" s="25"/>
      <c r="B335" s="609"/>
      <c r="C335" s="26"/>
      <c r="D335" s="426"/>
      <c r="E335" s="68"/>
      <c r="F335" s="35"/>
    </row>
    <row r="336" spans="1:6">
      <c r="A336" s="25"/>
      <c r="B336" s="609"/>
      <c r="C336" s="26"/>
      <c r="D336" s="426"/>
      <c r="E336" s="68"/>
      <c r="F336" s="35"/>
    </row>
    <row r="337" spans="1:6">
      <c r="A337" s="25"/>
      <c r="B337" s="609"/>
      <c r="C337" s="26"/>
      <c r="D337" s="426"/>
      <c r="E337" s="68"/>
      <c r="F337" s="35"/>
    </row>
    <row r="338" spans="1:6">
      <c r="A338" s="25"/>
      <c r="B338" s="609"/>
      <c r="C338" s="26"/>
      <c r="D338" s="426"/>
      <c r="E338" s="68"/>
      <c r="F338" s="35"/>
    </row>
    <row r="339" spans="1:6">
      <c r="A339" s="25"/>
      <c r="B339" s="609"/>
      <c r="C339" s="26"/>
      <c r="D339" s="426"/>
      <c r="E339" s="68"/>
      <c r="F339" s="35"/>
    </row>
    <row r="340" spans="1:6">
      <c r="A340" s="25"/>
      <c r="B340" s="609"/>
      <c r="C340" s="26"/>
      <c r="D340" s="426"/>
      <c r="E340" s="68"/>
      <c r="F340" s="35"/>
    </row>
    <row r="341" spans="1:6">
      <c r="A341" s="25"/>
      <c r="B341" s="609"/>
      <c r="C341" s="26"/>
      <c r="D341" s="426"/>
      <c r="E341" s="68"/>
      <c r="F341" s="35"/>
    </row>
    <row r="342" spans="1:6">
      <c r="A342" s="25"/>
      <c r="B342" s="609"/>
      <c r="C342" s="26"/>
      <c r="D342" s="426"/>
      <c r="E342" s="68"/>
      <c r="F342" s="35"/>
    </row>
    <row r="343" spans="1:6">
      <c r="A343" s="25"/>
      <c r="B343" s="609"/>
      <c r="C343" s="26"/>
      <c r="D343" s="426"/>
      <c r="E343" s="68"/>
      <c r="F343" s="35"/>
    </row>
    <row r="344" spans="1:6">
      <c r="A344" s="25"/>
      <c r="B344" s="609"/>
      <c r="C344" s="26"/>
      <c r="D344" s="426"/>
      <c r="E344" s="68"/>
      <c r="F344" s="35"/>
    </row>
    <row r="345" spans="1:6" ht="13.5" customHeight="1">
      <c r="A345" s="25"/>
      <c r="B345" s="609"/>
      <c r="C345" s="26"/>
      <c r="D345" s="426"/>
      <c r="E345" s="68"/>
      <c r="F345" s="35"/>
    </row>
    <row r="346" spans="1:6">
      <c r="A346" s="25"/>
      <c r="B346" s="609"/>
      <c r="C346" s="26"/>
      <c r="D346" s="426"/>
      <c r="E346" s="68"/>
      <c r="F346" s="35"/>
    </row>
    <row r="347" spans="1:6" ht="13" thickBot="1">
      <c r="A347" s="25"/>
      <c r="B347" s="609"/>
      <c r="C347" s="26"/>
      <c r="D347" s="426"/>
      <c r="E347" s="68"/>
      <c r="F347" s="35"/>
    </row>
    <row r="348" spans="1:6" ht="13" thickTop="1">
      <c r="A348" s="69"/>
      <c r="B348" s="70"/>
      <c r="C348" s="71"/>
      <c r="D348" s="427"/>
      <c r="E348" s="108"/>
      <c r="F348" s="53"/>
    </row>
    <row r="349" spans="1:6" ht="13">
      <c r="A349" s="72"/>
      <c r="B349" s="779" t="s">
        <v>553</v>
      </c>
      <c r="C349" s="779"/>
      <c r="D349" s="779"/>
      <c r="E349" s="780"/>
      <c r="F349" s="54">
        <f>SUM(F288:F347)</f>
        <v>0</v>
      </c>
    </row>
    <row r="350" spans="1:6" ht="13" thickBot="1">
      <c r="A350" s="75"/>
      <c r="B350" s="76"/>
      <c r="C350" s="77"/>
      <c r="D350" s="428"/>
      <c r="E350" s="110"/>
      <c r="F350" s="55"/>
    </row>
    <row r="351" spans="1:6" ht="13" thickTop="1"/>
    <row r="352" spans="1:6" ht="13">
      <c r="F352" s="98"/>
    </row>
  </sheetData>
  <mergeCells count="21">
    <mergeCell ref="A1:F1"/>
    <mergeCell ref="B118:E118"/>
    <mergeCell ref="A2:F2"/>
    <mergeCell ref="B25:E25"/>
    <mergeCell ref="B26:E26"/>
    <mergeCell ref="B27:E27"/>
    <mergeCell ref="B63:E63"/>
    <mergeCell ref="B64:E64"/>
    <mergeCell ref="B65:E65"/>
    <mergeCell ref="B119:E119"/>
    <mergeCell ref="B120:E120"/>
    <mergeCell ref="B177:E177"/>
    <mergeCell ref="B178:E178"/>
    <mergeCell ref="B179:E179"/>
    <mergeCell ref="B349:E349"/>
    <mergeCell ref="B284:E284"/>
    <mergeCell ref="B285:E285"/>
    <mergeCell ref="B286:E286"/>
    <mergeCell ref="B219:E219"/>
    <mergeCell ref="B220:E220"/>
    <mergeCell ref="B221:E221"/>
  </mergeCells>
  <pageMargins left="1.4566929133858268" right="0.98425196850393704" top="0.98425196850393704" bottom="0.70866141732283472" header="0.74803149606299213" footer="0.51181102362204722"/>
  <pageSetup paperSize="9" scale="72" orientation="portrait" r:id="rId1"/>
  <headerFooter alignWithMargins="0">
    <oddHeader xml:space="preserve">&amp;LNairobi Satellite Towns Water &amp; Sanitation Development Programme
Mwihoko Water Supply Project: Lot 4&amp;C&amp;"Arial,Fett"
&amp;REngineer's Estimate
</oddHeader>
    <oddFooter>&amp;L&amp;A&amp;RPage &amp;P of &amp;N</oddFooter>
  </headerFooter>
  <rowBreaks count="6" manualBreakCount="6">
    <brk id="24" max="5" man="1"/>
    <brk id="62" max="5" man="1"/>
    <brk id="117" max="5" man="1"/>
    <brk id="176" max="5" man="1"/>
    <brk id="218" max="5" man="1"/>
    <brk id="28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F2F8-79AA-435C-889C-6EDC3DAE1873}">
  <dimension ref="A1:CJ150"/>
  <sheetViews>
    <sheetView showGridLines="0" view="pageBreakPreview" topLeftCell="A7" zoomScaleNormal="100" zoomScaleSheetLayoutView="100" workbookViewId="0">
      <selection activeCell="B4" sqref="B4"/>
    </sheetView>
  </sheetViews>
  <sheetFormatPr defaultColWidth="9.1796875" defaultRowHeight="12.5"/>
  <cols>
    <col min="1" max="1" width="8.54296875" style="57" customWidth="1"/>
    <col min="2" max="2" width="48.54296875" style="27" customWidth="1"/>
    <col min="3" max="3" width="7.453125" style="57" customWidth="1"/>
    <col min="4" max="4" width="10" style="168" customWidth="1"/>
    <col min="5" max="5" width="11.54296875" style="168" customWidth="1"/>
    <col min="6" max="6" width="15" style="61" bestFit="1" customWidth="1"/>
    <col min="7" max="7" width="16.54296875" style="97" customWidth="1"/>
    <col min="8" max="8" width="10.54296875" style="97" bestFit="1" customWidth="1"/>
    <col min="9" max="16384" width="9.1796875" style="27"/>
  </cols>
  <sheetData>
    <row r="1" spans="1:20" ht="12.75" customHeight="1"/>
    <row r="2" spans="1:20" ht="12.75" customHeight="1">
      <c r="A2" s="773" t="s">
        <v>554</v>
      </c>
      <c r="B2" s="773"/>
      <c r="C2" s="773"/>
      <c r="D2" s="773"/>
      <c r="E2" s="773"/>
      <c r="F2" s="773"/>
    </row>
    <row r="3" spans="1:20" ht="13" thickBot="1">
      <c r="A3" s="120"/>
      <c r="D3" s="169"/>
      <c r="E3" s="3"/>
    </row>
    <row r="4" spans="1:20" ht="27" thickTop="1" thickBot="1">
      <c r="A4" s="122" t="s">
        <v>555</v>
      </c>
      <c r="B4" s="123" t="s">
        <v>15</v>
      </c>
      <c r="C4" s="123" t="s">
        <v>16</v>
      </c>
      <c r="D4" s="170" t="s">
        <v>17</v>
      </c>
      <c r="E4" s="171" t="s">
        <v>18</v>
      </c>
      <c r="F4" s="52" t="s">
        <v>83</v>
      </c>
    </row>
    <row r="5" spans="1:20" ht="13.5" thickTop="1">
      <c r="A5" s="160"/>
      <c r="B5" s="127"/>
      <c r="C5" s="375"/>
      <c r="D5" s="610"/>
      <c r="E5" s="611"/>
      <c r="F5" s="32"/>
    </row>
    <row r="6" spans="1:20" ht="26">
      <c r="A6" s="172" t="s">
        <v>556</v>
      </c>
      <c r="B6" s="612" t="s">
        <v>557</v>
      </c>
      <c r="C6" s="613"/>
      <c r="D6" s="614"/>
      <c r="E6" s="611"/>
      <c r="F6" s="32"/>
    </row>
    <row r="7" spans="1:20" ht="13">
      <c r="A7" s="172"/>
      <c r="B7" s="612"/>
      <c r="C7" s="613"/>
      <c r="D7" s="614"/>
      <c r="E7" s="611"/>
      <c r="F7" s="32"/>
    </row>
    <row r="8" spans="1:20" ht="78">
      <c r="A8" s="172"/>
      <c r="B8" s="615" t="s">
        <v>558</v>
      </c>
      <c r="C8" s="613"/>
      <c r="D8" s="614"/>
      <c r="E8" s="611"/>
      <c r="F8" s="32"/>
    </row>
    <row r="9" spans="1:20" ht="13">
      <c r="A9" s="172"/>
      <c r="B9" s="615"/>
      <c r="C9" s="613"/>
      <c r="D9" s="614"/>
      <c r="E9" s="611"/>
      <c r="F9" s="32"/>
    </row>
    <row r="10" spans="1:20" ht="39" customHeight="1">
      <c r="A10" s="172"/>
      <c r="B10" s="615" t="s">
        <v>559</v>
      </c>
      <c r="C10" s="613"/>
      <c r="D10" s="614"/>
      <c r="E10" s="611"/>
      <c r="F10" s="32"/>
    </row>
    <row r="11" spans="1:20" ht="13">
      <c r="A11" s="172"/>
      <c r="B11" s="616"/>
      <c r="C11" s="617"/>
      <c r="D11" s="614"/>
      <c r="E11" s="611"/>
      <c r="F11" s="32"/>
    </row>
    <row r="12" spans="1:20" ht="26">
      <c r="A12" s="172" t="s">
        <v>560</v>
      </c>
      <c r="B12" s="618" t="s">
        <v>561</v>
      </c>
      <c r="C12" s="618"/>
      <c r="D12" s="614"/>
      <c r="E12" s="619"/>
      <c r="F12" s="147"/>
    </row>
    <row r="13" spans="1:20" ht="9.75" customHeight="1">
      <c r="A13" s="172"/>
      <c r="B13" s="618"/>
      <c r="C13" s="618"/>
      <c r="D13" s="614"/>
      <c r="E13" s="619"/>
      <c r="F13" s="147"/>
    </row>
    <row r="14" spans="1:20" ht="167.5" customHeight="1">
      <c r="A14" s="173"/>
      <c r="B14" s="620" t="s">
        <v>562</v>
      </c>
      <c r="C14" s="613"/>
      <c r="D14" s="614"/>
      <c r="E14" s="619"/>
      <c r="F14" s="147"/>
    </row>
    <row r="15" spans="1:20">
      <c r="A15" s="173"/>
      <c r="B15" s="620"/>
      <c r="C15" s="613"/>
      <c r="D15" s="614"/>
      <c r="E15" s="619"/>
      <c r="F15" s="147"/>
    </row>
    <row r="16" spans="1:20" ht="13">
      <c r="A16" s="173"/>
      <c r="B16" s="618" t="s">
        <v>563</v>
      </c>
      <c r="C16" s="613"/>
      <c r="D16" s="614"/>
      <c r="E16" s="619"/>
      <c r="F16" s="147"/>
      <c r="S16" s="96"/>
      <c r="T16" s="96"/>
    </row>
    <row r="17" spans="1:20" ht="13">
      <c r="A17" s="173"/>
      <c r="B17" s="618"/>
      <c r="C17" s="613"/>
      <c r="D17" s="614"/>
      <c r="E17" s="619"/>
      <c r="F17" s="147"/>
      <c r="J17" s="97"/>
      <c r="K17" s="97"/>
      <c r="L17" s="97"/>
      <c r="M17" s="97"/>
      <c r="S17" s="96"/>
      <c r="T17" s="96"/>
    </row>
    <row r="18" spans="1:20">
      <c r="A18" s="174" t="s">
        <v>564</v>
      </c>
      <c r="B18" s="620" t="s">
        <v>565</v>
      </c>
      <c r="C18" s="613" t="s">
        <v>109</v>
      </c>
      <c r="D18" s="614">
        <v>6300</v>
      </c>
      <c r="E18" s="175"/>
      <c r="F18" s="147">
        <f t="shared" ref="F18:F33" si="0">E18*D18</f>
        <v>0</v>
      </c>
      <c r="I18" s="97"/>
      <c r="J18" s="97"/>
      <c r="K18" s="97"/>
      <c r="L18" s="97"/>
      <c r="M18" s="97"/>
      <c r="S18" s="96"/>
      <c r="T18" s="96"/>
    </row>
    <row r="19" spans="1:20" ht="13">
      <c r="A19" s="174"/>
      <c r="B19" s="618"/>
      <c r="C19" s="613"/>
      <c r="D19" s="614"/>
      <c r="E19" s="175"/>
      <c r="F19" s="147"/>
      <c r="I19" s="97"/>
      <c r="J19" s="97"/>
      <c r="K19" s="97"/>
      <c r="L19" s="97"/>
      <c r="M19" s="97"/>
      <c r="S19" s="96"/>
    </row>
    <row r="20" spans="1:20">
      <c r="A20" s="174" t="s">
        <v>566</v>
      </c>
      <c r="B20" s="620" t="s">
        <v>567</v>
      </c>
      <c r="C20" s="613" t="s">
        <v>109</v>
      </c>
      <c r="D20" s="614">
        <v>3200</v>
      </c>
      <c r="E20" s="175"/>
      <c r="F20" s="147">
        <f t="shared" si="0"/>
        <v>0</v>
      </c>
      <c r="I20" s="97"/>
      <c r="J20" s="97"/>
      <c r="K20" s="97"/>
      <c r="L20" s="97"/>
      <c r="M20" s="97"/>
      <c r="Q20" s="97"/>
      <c r="S20" s="96"/>
    </row>
    <row r="21" spans="1:20">
      <c r="A21" s="174"/>
      <c r="B21" s="620"/>
      <c r="C21" s="613"/>
      <c r="D21" s="614"/>
      <c r="E21" s="175"/>
      <c r="F21" s="147"/>
      <c r="I21" s="97"/>
      <c r="J21" s="97"/>
      <c r="K21" s="97"/>
      <c r="L21" s="97"/>
      <c r="M21" s="97"/>
      <c r="Q21" s="97"/>
      <c r="S21" s="96"/>
    </row>
    <row r="22" spans="1:20">
      <c r="A22" s="174" t="s">
        <v>568</v>
      </c>
      <c r="B22" s="620" t="s">
        <v>569</v>
      </c>
      <c r="C22" s="613" t="s">
        <v>109</v>
      </c>
      <c r="D22" s="614">
        <v>4067</v>
      </c>
      <c r="E22" s="175"/>
      <c r="F22" s="147">
        <f t="shared" si="0"/>
        <v>0</v>
      </c>
      <c r="I22" s="97"/>
      <c r="J22" s="97"/>
      <c r="K22" s="97"/>
      <c r="L22" s="97"/>
      <c r="M22" s="97"/>
      <c r="Q22" s="97"/>
      <c r="S22" s="96"/>
    </row>
    <row r="23" spans="1:20">
      <c r="A23" s="174"/>
      <c r="B23" s="620"/>
      <c r="C23" s="613"/>
      <c r="D23" s="614"/>
      <c r="E23" s="175"/>
      <c r="F23" s="147"/>
      <c r="I23" s="97"/>
      <c r="J23" s="97"/>
      <c r="K23" s="97"/>
      <c r="L23" s="97"/>
      <c r="M23" s="97"/>
      <c r="Q23" s="97"/>
      <c r="S23" s="96"/>
    </row>
    <row r="24" spans="1:20">
      <c r="A24" s="174" t="s">
        <v>570</v>
      </c>
      <c r="B24" s="620" t="s">
        <v>571</v>
      </c>
      <c r="C24" s="613" t="s">
        <v>109</v>
      </c>
      <c r="D24" s="614">
        <v>300</v>
      </c>
      <c r="E24" s="175"/>
      <c r="F24" s="147">
        <f t="shared" si="0"/>
        <v>0</v>
      </c>
      <c r="I24" s="97"/>
      <c r="J24" s="97"/>
      <c r="K24" s="97"/>
      <c r="L24" s="97"/>
      <c r="M24" s="97"/>
      <c r="Q24" s="97"/>
      <c r="S24" s="96"/>
    </row>
    <row r="25" spans="1:20">
      <c r="A25" s="174"/>
      <c r="B25" s="620"/>
      <c r="C25" s="613"/>
      <c r="D25" s="614"/>
      <c r="E25" s="175"/>
      <c r="F25" s="147"/>
      <c r="I25" s="97"/>
      <c r="J25" s="97"/>
      <c r="K25" s="97"/>
      <c r="L25" s="97"/>
      <c r="M25" s="97"/>
      <c r="Q25" s="97"/>
      <c r="S25" s="96"/>
    </row>
    <row r="26" spans="1:20" ht="13">
      <c r="A26" s="172" t="s">
        <v>572</v>
      </c>
      <c r="B26" s="618" t="s">
        <v>573</v>
      </c>
      <c r="C26" s="621"/>
      <c r="D26" s="614"/>
      <c r="E26" s="175"/>
      <c r="F26" s="147"/>
    </row>
    <row r="27" spans="1:20" ht="37.5">
      <c r="A27" s="174"/>
      <c r="B27" s="620" t="s">
        <v>574</v>
      </c>
      <c r="C27" s="621"/>
      <c r="D27" s="614"/>
      <c r="E27" s="175"/>
      <c r="F27" s="147"/>
      <c r="I27" s="119"/>
      <c r="J27" s="119"/>
      <c r="K27" s="119"/>
    </row>
    <row r="28" spans="1:20">
      <c r="A28" s="174"/>
      <c r="B28" s="620"/>
      <c r="C28" s="621"/>
      <c r="D28" s="614"/>
      <c r="E28" s="175"/>
      <c r="F28" s="147"/>
    </row>
    <row r="29" spans="1:20">
      <c r="A29" s="174" t="s">
        <v>575</v>
      </c>
      <c r="B29" s="620" t="s">
        <v>576</v>
      </c>
      <c r="C29" s="613" t="s">
        <v>126</v>
      </c>
      <c r="D29" s="614">
        <v>920</v>
      </c>
      <c r="E29" s="175"/>
      <c r="F29" s="147">
        <f t="shared" si="0"/>
        <v>0</v>
      </c>
      <c r="I29" s="176"/>
      <c r="J29" s="177"/>
    </row>
    <row r="30" spans="1:20">
      <c r="A30" s="174"/>
      <c r="B30" s="620"/>
      <c r="C30" s="613"/>
      <c r="D30" s="614"/>
      <c r="E30" s="175"/>
      <c r="F30" s="147"/>
      <c r="I30" s="176"/>
      <c r="J30" s="177"/>
    </row>
    <row r="31" spans="1:20" s="1" customFormat="1">
      <c r="A31" s="174" t="s">
        <v>577</v>
      </c>
      <c r="B31" s="620" t="s">
        <v>578</v>
      </c>
      <c r="C31" s="613" t="s">
        <v>126</v>
      </c>
      <c r="D31" s="614">
        <v>302</v>
      </c>
      <c r="E31" s="175"/>
      <c r="F31" s="147">
        <f t="shared" si="0"/>
        <v>0</v>
      </c>
      <c r="G31" s="97"/>
      <c r="H31" s="146"/>
      <c r="I31" s="178"/>
      <c r="J31" s="177"/>
      <c r="K31" s="27"/>
      <c r="L31" s="27"/>
      <c r="M31" s="27"/>
    </row>
    <row r="32" spans="1:20" s="1" customFormat="1">
      <c r="A32" s="174"/>
      <c r="B32" s="620"/>
      <c r="C32" s="613"/>
      <c r="D32" s="614"/>
      <c r="E32" s="175"/>
      <c r="F32" s="147"/>
      <c r="G32" s="97"/>
      <c r="H32" s="146"/>
      <c r="I32" s="178"/>
      <c r="J32" s="180"/>
      <c r="K32" s="27"/>
    </row>
    <row r="33" spans="1:11" s="1" customFormat="1" ht="12.75" customHeight="1">
      <c r="A33" s="174" t="s">
        <v>579</v>
      </c>
      <c r="B33" s="620" t="s">
        <v>580</v>
      </c>
      <c r="C33" s="613" t="s">
        <v>126</v>
      </c>
      <c r="D33" s="614">
        <v>59</v>
      </c>
      <c r="E33" s="175"/>
      <c r="F33" s="147">
        <f t="shared" si="0"/>
        <v>0</v>
      </c>
      <c r="G33" s="97"/>
      <c r="H33" s="146"/>
      <c r="I33" s="178"/>
      <c r="J33" s="177"/>
      <c r="K33" s="27"/>
    </row>
    <row r="34" spans="1:11" s="1" customFormat="1" ht="12.75" customHeight="1">
      <c r="A34" s="174"/>
      <c r="B34" s="620"/>
      <c r="C34" s="613"/>
      <c r="D34" s="614"/>
      <c r="E34" s="175"/>
      <c r="F34" s="147"/>
      <c r="G34" s="97"/>
      <c r="H34" s="146"/>
      <c r="I34" s="178"/>
      <c r="J34" s="177"/>
      <c r="K34" s="27"/>
    </row>
    <row r="35" spans="1:11" ht="15" customHeight="1">
      <c r="A35" s="174" t="s">
        <v>581</v>
      </c>
      <c r="B35" s="620" t="s">
        <v>582</v>
      </c>
      <c r="C35" s="613" t="s">
        <v>126</v>
      </c>
      <c r="D35" s="614">
        <v>104</v>
      </c>
      <c r="E35" s="175"/>
      <c r="F35" s="147">
        <f t="shared" ref="F35:F37" si="1">E35*D35</f>
        <v>0</v>
      </c>
      <c r="I35" s="176"/>
      <c r="J35" s="177"/>
    </row>
    <row r="36" spans="1:11">
      <c r="A36" s="174"/>
      <c r="B36" s="620"/>
      <c r="C36" s="613"/>
      <c r="D36" s="614"/>
      <c r="E36" s="175"/>
      <c r="F36" s="147"/>
      <c r="I36" s="176"/>
      <c r="J36" s="177"/>
    </row>
    <row r="37" spans="1:11">
      <c r="A37" s="174" t="s">
        <v>583</v>
      </c>
      <c r="B37" s="620" t="s">
        <v>108</v>
      </c>
      <c r="C37" s="613" t="s">
        <v>126</v>
      </c>
      <c r="D37" s="614">
        <v>17</v>
      </c>
      <c r="E37" s="175"/>
      <c r="F37" s="147">
        <f t="shared" si="1"/>
        <v>0</v>
      </c>
      <c r="I37" s="176"/>
      <c r="J37" s="177"/>
    </row>
    <row r="38" spans="1:11">
      <c r="A38" s="174"/>
      <c r="B38" s="96"/>
      <c r="C38" s="613"/>
      <c r="D38" s="614"/>
      <c r="E38" s="175"/>
      <c r="F38" s="147"/>
    </row>
    <row r="39" spans="1:11" s="1" customFormat="1" ht="12.75" customHeight="1">
      <c r="A39" s="174"/>
      <c r="B39" s="620"/>
      <c r="C39" s="613"/>
      <c r="D39" s="614"/>
      <c r="E39" s="175"/>
      <c r="F39" s="147"/>
      <c r="G39" s="97"/>
      <c r="H39" s="146"/>
      <c r="I39" s="178"/>
      <c r="J39" s="177"/>
      <c r="K39" s="27"/>
    </row>
    <row r="40" spans="1:11" s="1" customFormat="1" ht="12.75" customHeight="1" thickBot="1">
      <c r="A40" s="174"/>
      <c r="B40" s="620"/>
      <c r="C40" s="613"/>
      <c r="D40" s="614"/>
      <c r="E40" s="175"/>
      <c r="F40" s="147"/>
      <c r="G40" s="97"/>
      <c r="H40" s="146"/>
      <c r="I40" s="178"/>
      <c r="J40" s="177"/>
      <c r="K40" s="27"/>
    </row>
    <row r="41" spans="1:11" ht="13" thickTop="1">
      <c r="A41" s="131"/>
      <c r="B41" s="132"/>
      <c r="C41" s="133"/>
      <c r="D41" s="181"/>
      <c r="E41" s="182"/>
      <c r="F41" s="53"/>
    </row>
    <row r="42" spans="1:11" ht="13">
      <c r="A42" s="135"/>
      <c r="B42" s="136" t="s">
        <v>122</v>
      </c>
      <c r="C42" s="137"/>
      <c r="D42" s="183"/>
      <c r="E42" s="184"/>
      <c r="F42" s="54">
        <f>SUM(F5:F40)</f>
        <v>0</v>
      </c>
    </row>
    <row r="43" spans="1:11" ht="13" thickBot="1">
      <c r="A43" s="139"/>
      <c r="B43" s="140"/>
      <c r="C43" s="141"/>
      <c r="D43" s="185"/>
      <c r="E43" s="186"/>
      <c r="F43" s="55"/>
    </row>
    <row r="44" spans="1:11" ht="13.5" thickTop="1">
      <c r="A44" s="150"/>
      <c r="B44" s="785"/>
      <c r="C44" s="785"/>
      <c r="D44" s="785"/>
      <c r="E44" s="785"/>
      <c r="F44" s="187"/>
    </row>
    <row r="45" spans="1:11" ht="12.75" customHeight="1">
      <c r="A45" s="773" t="s">
        <v>554</v>
      </c>
      <c r="B45" s="773"/>
      <c r="C45" s="773"/>
      <c r="D45" s="773"/>
      <c r="E45" s="773"/>
      <c r="F45" s="773"/>
    </row>
    <row r="46" spans="1:11" ht="13" thickBot="1">
      <c r="A46" s="120"/>
      <c r="D46" s="169"/>
      <c r="E46" s="3"/>
    </row>
    <row r="47" spans="1:11" ht="27" thickTop="1" thickBot="1">
      <c r="A47" s="122" t="s">
        <v>555</v>
      </c>
      <c r="B47" s="123" t="s">
        <v>15</v>
      </c>
      <c r="C47" s="123" t="s">
        <v>16</v>
      </c>
      <c r="D47" s="170" t="s">
        <v>17</v>
      </c>
      <c r="E47" s="171" t="s">
        <v>18</v>
      </c>
      <c r="F47" s="52" t="s">
        <v>83</v>
      </c>
    </row>
    <row r="48" spans="1:11" s="1" customFormat="1" ht="12.75" customHeight="1" thickTop="1">
      <c r="A48" s="174"/>
      <c r="B48" s="620"/>
      <c r="C48" s="613"/>
      <c r="D48" s="614"/>
      <c r="E48" s="179"/>
      <c r="F48" s="147"/>
      <c r="G48" s="97"/>
      <c r="H48" s="146"/>
      <c r="I48" s="178"/>
      <c r="J48" s="180"/>
      <c r="K48" s="27"/>
    </row>
    <row r="49" spans="1:8" ht="13">
      <c r="A49" s="172" t="s">
        <v>584</v>
      </c>
      <c r="B49" s="618" t="s">
        <v>585</v>
      </c>
      <c r="C49" s="613"/>
      <c r="D49" s="614"/>
      <c r="E49" s="175"/>
      <c r="F49" s="147"/>
    </row>
    <row r="50" spans="1:8" ht="87.5">
      <c r="A50" s="174"/>
      <c r="B50" s="620" t="s">
        <v>586</v>
      </c>
      <c r="C50" s="613"/>
      <c r="D50" s="614"/>
      <c r="E50" s="175"/>
      <c r="F50" s="147"/>
    </row>
    <row r="51" spans="1:8" ht="10.5" customHeight="1">
      <c r="A51" s="174"/>
      <c r="B51" s="616"/>
      <c r="C51" s="613"/>
      <c r="D51" s="614"/>
      <c r="E51" s="175"/>
      <c r="F51" s="188"/>
    </row>
    <row r="52" spans="1:8" ht="15" customHeight="1">
      <c r="A52" s="129" t="s">
        <v>587</v>
      </c>
      <c r="B52" s="620" t="s">
        <v>588</v>
      </c>
      <c r="C52" s="613" t="s">
        <v>126</v>
      </c>
      <c r="D52" s="614">
        <v>800</v>
      </c>
      <c r="E52" s="175"/>
      <c r="F52" s="147">
        <f t="shared" ref="F52" si="2">E52*D52</f>
        <v>0</v>
      </c>
    </row>
    <row r="53" spans="1:8" ht="9.75" customHeight="1">
      <c r="A53" s="174"/>
      <c r="B53" s="616"/>
      <c r="C53" s="613"/>
      <c r="D53" s="614"/>
      <c r="E53" s="175"/>
      <c r="F53" s="188"/>
    </row>
    <row r="54" spans="1:8">
      <c r="A54" s="129" t="s">
        <v>589</v>
      </c>
      <c r="B54" s="620" t="s">
        <v>590</v>
      </c>
      <c r="C54" s="613" t="s">
        <v>126</v>
      </c>
      <c r="D54" s="614">
        <v>400</v>
      </c>
      <c r="E54" s="175"/>
      <c r="F54" s="147">
        <f t="shared" ref="F54" si="3">E54*D54</f>
        <v>0</v>
      </c>
    </row>
    <row r="55" spans="1:8" ht="11.25" customHeight="1">
      <c r="A55" s="174"/>
      <c r="B55" s="616"/>
      <c r="C55" s="613"/>
      <c r="D55" s="614"/>
      <c r="E55" s="175"/>
      <c r="F55" s="188"/>
    </row>
    <row r="56" spans="1:8" ht="13.4" customHeight="1">
      <c r="A56" s="129" t="s">
        <v>591</v>
      </c>
      <c r="B56" s="620" t="s">
        <v>592</v>
      </c>
      <c r="C56" s="613" t="s">
        <v>126</v>
      </c>
      <c r="D56" s="614">
        <v>200</v>
      </c>
      <c r="E56" s="175"/>
      <c r="F56" s="147">
        <f t="shared" ref="F56" si="4">E56*D56</f>
        <v>0</v>
      </c>
    </row>
    <row r="57" spans="1:8" ht="11.25" customHeight="1">
      <c r="A57" s="174"/>
      <c r="B57" s="616"/>
      <c r="C57" s="613"/>
      <c r="D57" s="614"/>
      <c r="E57" s="175"/>
      <c r="F57" s="188"/>
    </row>
    <row r="58" spans="1:8" ht="13">
      <c r="A58" s="227" t="s">
        <v>593</v>
      </c>
      <c r="B58" s="622" t="s">
        <v>594</v>
      </c>
      <c r="C58" s="238"/>
      <c r="D58" s="239"/>
      <c r="E58" s="226"/>
      <c r="F58" s="145">
        <f t="shared" ref="F58" si="5">D58*E58</f>
        <v>0</v>
      </c>
    </row>
    <row r="59" spans="1:8" ht="13">
      <c r="A59" s="227"/>
      <c r="B59" s="622"/>
      <c r="C59" s="238"/>
      <c r="D59" s="239"/>
      <c r="E59" s="226"/>
      <c r="F59" s="145"/>
    </row>
    <row r="60" spans="1:8" ht="38.15" customHeight="1">
      <c r="A60" s="228" t="s">
        <v>595</v>
      </c>
      <c r="B60" s="237" t="s">
        <v>596</v>
      </c>
      <c r="C60" s="238"/>
      <c r="D60" s="239"/>
      <c r="E60" s="226"/>
      <c r="F60" s="145"/>
      <c r="H60" s="399"/>
    </row>
    <row r="61" spans="1:8" ht="13.4" customHeight="1">
      <c r="A61" s="228"/>
      <c r="B61" s="237"/>
      <c r="C61" s="238"/>
      <c r="D61" s="239"/>
      <c r="E61" s="226"/>
      <c r="F61" s="145"/>
    </row>
    <row r="62" spans="1:8" s="106" customFormat="1" ht="13.4" customHeight="1">
      <c r="A62" s="383"/>
      <c r="B62" s="384" t="s">
        <v>597</v>
      </c>
      <c r="C62" s="623" t="s">
        <v>126</v>
      </c>
      <c r="D62" s="624">
        <v>800</v>
      </c>
      <c r="E62" s="224"/>
      <c r="F62" s="158">
        <f t="shared" ref="F62:F66" si="6">D62*E62</f>
        <v>0</v>
      </c>
      <c r="G62" s="385"/>
      <c r="H62" s="166"/>
    </row>
    <row r="63" spans="1:8" ht="13.4" customHeight="1">
      <c r="A63" s="228"/>
      <c r="B63" s="237"/>
      <c r="C63" s="238"/>
      <c r="D63" s="239"/>
      <c r="E63" s="175"/>
      <c r="F63" s="145"/>
      <c r="G63" s="247"/>
    </row>
    <row r="64" spans="1:8" ht="13.4" customHeight="1">
      <c r="A64" s="228"/>
      <c r="B64" s="237" t="s">
        <v>598</v>
      </c>
      <c r="C64" s="238" t="s">
        <v>126</v>
      </c>
      <c r="D64" s="239">
        <v>400</v>
      </c>
      <c r="E64" s="175"/>
      <c r="F64" s="145">
        <f t="shared" si="6"/>
        <v>0</v>
      </c>
      <c r="G64" s="247"/>
    </row>
    <row r="65" spans="1:88" ht="13.4" customHeight="1">
      <c r="A65" s="228"/>
      <c r="B65" s="237"/>
      <c r="C65" s="238"/>
      <c r="D65" s="239"/>
      <c r="E65" s="175"/>
      <c r="F65" s="145"/>
      <c r="G65" s="247"/>
    </row>
    <row r="66" spans="1:88" ht="13.4" customHeight="1">
      <c r="A66" s="228"/>
      <c r="B66" s="237" t="s">
        <v>599</v>
      </c>
      <c r="C66" s="238" t="s">
        <v>126</v>
      </c>
      <c r="D66" s="239">
        <v>200</v>
      </c>
      <c r="E66" s="175"/>
      <c r="F66" s="145">
        <f t="shared" si="6"/>
        <v>0</v>
      </c>
      <c r="G66" s="247"/>
      <c r="H66" s="230"/>
    </row>
    <row r="67" spans="1:88" ht="11.25" customHeight="1">
      <c r="A67" s="228"/>
      <c r="B67" s="237"/>
      <c r="C67" s="238"/>
      <c r="D67" s="239"/>
      <c r="E67" s="226"/>
      <c r="F67" s="145"/>
      <c r="G67" s="247"/>
    </row>
    <row r="68" spans="1:88" s="232" customFormat="1" ht="12.75" customHeight="1">
      <c r="A68" s="229" t="s">
        <v>600</v>
      </c>
      <c r="B68" s="625" t="s">
        <v>305</v>
      </c>
      <c r="C68" s="626"/>
      <c r="D68" s="627"/>
      <c r="E68" s="226"/>
      <c r="F68" s="151"/>
      <c r="G68" s="247"/>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c r="CJ68" s="231"/>
    </row>
    <row r="69" spans="1:88" ht="37.5">
      <c r="A69" s="225" t="s">
        <v>601</v>
      </c>
      <c r="B69" s="628" t="s">
        <v>602</v>
      </c>
      <c r="C69" s="629" t="s">
        <v>126</v>
      </c>
      <c r="D69" s="630">
        <v>87</v>
      </c>
      <c r="E69" s="226"/>
      <c r="F69" s="145">
        <f t="shared" ref="F69:F73" si="7">E69*D69</f>
        <v>0</v>
      </c>
    </row>
    <row r="70" spans="1:88" s="1" customFormat="1" ht="12.75" customHeight="1">
      <c r="A70" s="225"/>
      <c r="B70" s="628"/>
      <c r="C70" s="629"/>
      <c r="D70" s="630"/>
      <c r="E70" s="226"/>
      <c r="F70" s="145"/>
      <c r="G70" s="146"/>
      <c r="H70" s="146"/>
    </row>
    <row r="71" spans="1:88" ht="37.5">
      <c r="A71" s="225" t="s">
        <v>603</v>
      </c>
      <c r="B71" s="628" t="s">
        <v>604</v>
      </c>
      <c r="C71" s="629" t="s">
        <v>126</v>
      </c>
      <c r="D71" s="630">
        <v>673</v>
      </c>
      <c r="E71" s="226"/>
      <c r="F71" s="145">
        <f t="shared" si="7"/>
        <v>0</v>
      </c>
    </row>
    <row r="72" spans="1:88" s="1" customFormat="1" ht="12" customHeight="1">
      <c r="A72" s="225"/>
      <c r="B72" s="628"/>
      <c r="C72" s="629"/>
      <c r="D72" s="630"/>
      <c r="E72" s="226"/>
      <c r="F72" s="145"/>
      <c r="G72" s="146"/>
      <c r="H72" s="146"/>
    </row>
    <row r="73" spans="1:88" ht="44.5" customHeight="1">
      <c r="A73" s="225" t="s">
        <v>605</v>
      </c>
      <c r="B73" s="628" t="s">
        <v>606</v>
      </c>
      <c r="C73" s="629" t="s">
        <v>126</v>
      </c>
      <c r="D73" s="630">
        <v>173</v>
      </c>
      <c r="E73" s="226"/>
      <c r="F73" s="145">
        <f t="shared" si="7"/>
        <v>0</v>
      </c>
    </row>
    <row r="74" spans="1:88">
      <c r="A74" s="225"/>
      <c r="B74" s="628"/>
      <c r="C74" s="629"/>
      <c r="D74" s="630"/>
      <c r="E74" s="226"/>
      <c r="F74" s="154"/>
    </row>
    <row r="75" spans="1:88" s="1" customFormat="1" ht="12.75" customHeight="1">
      <c r="A75" s="233" t="s">
        <v>607</v>
      </c>
      <c r="B75" s="631" t="s">
        <v>318</v>
      </c>
      <c r="C75" s="629"/>
      <c r="D75" s="630"/>
      <c r="E75" s="226"/>
      <c r="F75" s="145"/>
      <c r="G75" s="146"/>
      <c r="H75" s="146"/>
    </row>
    <row r="76" spans="1:88" s="1" customFormat="1" ht="95.5" customHeight="1">
      <c r="A76" s="234" t="s">
        <v>608</v>
      </c>
      <c r="B76" s="235" t="s">
        <v>609</v>
      </c>
      <c r="C76" s="236" t="s">
        <v>109</v>
      </c>
      <c r="D76" s="630">
        <v>3000</v>
      </c>
      <c r="E76" s="226"/>
      <c r="F76" s="145">
        <f t="shared" ref="F76" si="8">E76*D76</f>
        <v>0</v>
      </c>
      <c r="G76" s="146"/>
      <c r="H76" s="146"/>
    </row>
    <row r="77" spans="1:88" s="8" customFormat="1" ht="12.75" customHeight="1">
      <c r="A77" s="30"/>
      <c r="B77" s="42"/>
      <c r="C77" s="41"/>
      <c r="D77" s="614">
        <v>0</v>
      </c>
      <c r="E77" s="226"/>
      <c r="F77" s="158">
        <f>E77*D77</f>
        <v>0</v>
      </c>
      <c r="G77" s="149"/>
      <c r="H77" s="149"/>
    </row>
    <row r="78" spans="1:88" s="106" customFormat="1" ht="62.5">
      <c r="A78" s="223" t="s">
        <v>608</v>
      </c>
      <c r="B78" s="632" t="s">
        <v>610</v>
      </c>
      <c r="C78" s="633" t="s">
        <v>109</v>
      </c>
      <c r="D78" s="634">
        <v>300</v>
      </c>
      <c r="E78" s="224"/>
      <c r="F78" s="158">
        <f>E78*D78</f>
        <v>0</v>
      </c>
      <c r="G78" s="166"/>
      <c r="H78" s="149"/>
    </row>
    <row r="79" spans="1:88" s="106" customFormat="1">
      <c r="A79" s="223"/>
      <c r="B79" s="386"/>
      <c r="C79" s="387"/>
      <c r="D79" s="634"/>
      <c r="E79" s="224"/>
      <c r="F79" s="158"/>
      <c r="G79" s="166"/>
      <c r="H79" s="149"/>
    </row>
    <row r="80" spans="1:88" s="106" customFormat="1" ht="25">
      <c r="A80" s="223"/>
      <c r="B80" s="42" t="s">
        <v>611</v>
      </c>
      <c r="C80" s="41" t="s">
        <v>126</v>
      </c>
      <c r="D80" s="507">
        <v>1400</v>
      </c>
      <c r="E80" s="68"/>
      <c r="F80" s="35">
        <f>D80*E80</f>
        <v>0</v>
      </c>
      <c r="G80" s="166"/>
      <c r="H80" s="149"/>
    </row>
    <row r="81" spans="1:8" s="106" customFormat="1">
      <c r="A81" s="223"/>
      <c r="B81" s="386"/>
      <c r="C81" s="387"/>
      <c r="D81" s="634"/>
      <c r="E81" s="224"/>
      <c r="F81" s="158"/>
      <c r="G81" s="166"/>
      <c r="H81" s="149"/>
    </row>
    <row r="82" spans="1:8" s="8" customFormat="1" ht="12.75" customHeight="1" thickBot="1">
      <c r="A82" s="30"/>
      <c r="B82" s="42"/>
      <c r="C82" s="41"/>
      <c r="D82" s="614"/>
      <c r="E82" s="226"/>
      <c r="F82" s="154"/>
      <c r="G82" s="149"/>
      <c r="H82" s="149"/>
    </row>
    <row r="83" spans="1:8" ht="13" thickTop="1">
      <c r="A83" s="131"/>
      <c r="B83" s="132"/>
      <c r="C83" s="133"/>
      <c r="D83" s="181"/>
      <c r="E83" s="182"/>
      <c r="F83" s="53"/>
    </row>
    <row r="84" spans="1:8" ht="13">
      <c r="A84" s="135"/>
      <c r="B84" s="136" t="s">
        <v>122</v>
      </c>
      <c r="C84" s="137"/>
      <c r="D84" s="183"/>
      <c r="E84" s="184"/>
      <c r="F84" s="54">
        <f>SUM(F48:F82)</f>
        <v>0</v>
      </c>
    </row>
    <row r="85" spans="1:8" ht="13" thickBot="1">
      <c r="A85" s="139"/>
      <c r="B85" s="140"/>
      <c r="C85" s="141"/>
      <c r="D85" s="185"/>
      <c r="E85" s="186"/>
      <c r="F85" s="55"/>
    </row>
    <row r="86" spans="1:8" ht="13.5" thickTop="1">
      <c r="A86" s="150"/>
      <c r="B86" s="785"/>
      <c r="C86" s="785"/>
      <c r="D86" s="785"/>
      <c r="E86" s="785"/>
      <c r="F86" s="187"/>
    </row>
    <row r="87" spans="1:8" ht="12.75" customHeight="1">
      <c r="A87" s="773" t="s">
        <v>554</v>
      </c>
      <c r="B87" s="773"/>
      <c r="C87" s="773"/>
      <c r="D87" s="773"/>
      <c r="E87" s="773"/>
      <c r="F87" s="773"/>
    </row>
    <row r="88" spans="1:8" ht="13" thickBot="1">
      <c r="A88" s="120"/>
      <c r="D88" s="169"/>
      <c r="E88" s="3"/>
    </row>
    <row r="89" spans="1:8" ht="27" thickTop="1" thickBot="1">
      <c r="A89" s="122" t="s">
        <v>612</v>
      </c>
      <c r="B89" s="123" t="s">
        <v>15</v>
      </c>
      <c r="C89" s="123" t="s">
        <v>16</v>
      </c>
      <c r="D89" s="170" t="s">
        <v>17</v>
      </c>
      <c r="E89" s="171" t="s">
        <v>18</v>
      </c>
      <c r="F89" s="52" t="s">
        <v>83</v>
      </c>
    </row>
    <row r="90" spans="1:8" ht="13" thickTop="1">
      <c r="A90" s="28"/>
      <c r="B90" s="29"/>
      <c r="C90" s="375"/>
      <c r="D90" s="610"/>
      <c r="E90" s="619"/>
      <c r="F90" s="147"/>
    </row>
    <row r="91" spans="1:8">
      <c r="A91" s="28"/>
      <c r="B91" s="29"/>
      <c r="C91" s="375"/>
      <c r="D91" s="610"/>
      <c r="E91" s="619"/>
      <c r="F91" s="147"/>
    </row>
    <row r="92" spans="1:8" ht="13">
      <c r="A92" s="129"/>
      <c r="B92" s="635" t="s">
        <v>613</v>
      </c>
      <c r="C92" s="377"/>
      <c r="D92" s="636"/>
      <c r="E92" s="637"/>
      <c r="F92" s="162"/>
    </row>
    <row r="93" spans="1:8">
      <c r="A93" s="163"/>
      <c r="B93" s="29"/>
      <c r="C93" s="377"/>
      <c r="D93" s="636"/>
      <c r="E93" s="637"/>
      <c r="F93" s="162"/>
    </row>
    <row r="94" spans="1:8">
      <c r="A94" s="163"/>
      <c r="B94" s="638" t="s">
        <v>94</v>
      </c>
      <c r="C94" s="377"/>
      <c r="D94" s="636"/>
      <c r="E94" s="637"/>
      <c r="F94" s="162">
        <f>F42</f>
        <v>0</v>
      </c>
    </row>
    <row r="95" spans="1:8">
      <c r="A95" s="163"/>
      <c r="B95" s="638"/>
      <c r="C95" s="377"/>
      <c r="D95" s="636"/>
      <c r="E95" s="637"/>
      <c r="F95" s="162"/>
    </row>
    <row r="96" spans="1:8">
      <c r="A96" s="163"/>
      <c r="B96" s="638" t="s">
        <v>95</v>
      </c>
      <c r="C96" s="377"/>
      <c r="D96" s="636"/>
      <c r="E96" s="637"/>
      <c r="F96" s="162">
        <f>F84</f>
        <v>0</v>
      </c>
    </row>
    <row r="97" spans="1:6">
      <c r="A97" s="163"/>
      <c r="B97" s="638"/>
      <c r="C97" s="377"/>
      <c r="D97" s="636"/>
      <c r="E97" s="637"/>
      <c r="F97" s="162"/>
    </row>
    <row r="98" spans="1:6" ht="13">
      <c r="A98" s="163"/>
      <c r="B98" s="638"/>
      <c r="C98" s="377"/>
      <c r="D98" s="636"/>
      <c r="E98" s="637"/>
      <c r="F98" s="144"/>
    </row>
    <row r="99" spans="1:6" ht="13">
      <c r="A99" s="163"/>
      <c r="B99" s="638"/>
      <c r="C99" s="377"/>
      <c r="D99" s="636"/>
      <c r="E99" s="637"/>
      <c r="F99" s="144"/>
    </row>
    <row r="100" spans="1:6" ht="13">
      <c r="A100" s="163"/>
      <c r="B100" s="638"/>
      <c r="C100" s="377"/>
      <c r="D100" s="636"/>
      <c r="E100" s="637"/>
      <c r="F100" s="144"/>
    </row>
    <row r="101" spans="1:6" ht="13">
      <c r="A101" s="163"/>
      <c r="B101" s="638"/>
      <c r="C101" s="377"/>
      <c r="D101" s="636"/>
      <c r="E101" s="637"/>
      <c r="F101" s="144"/>
    </row>
    <row r="102" spans="1:6" ht="13">
      <c r="A102" s="163"/>
      <c r="B102" s="638"/>
      <c r="C102" s="377"/>
      <c r="D102" s="636"/>
      <c r="E102" s="637"/>
      <c r="F102" s="144"/>
    </row>
    <row r="103" spans="1:6" ht="13">
      <c r="A103" s="163"/>
      <c r="B103" s="638"/>
      <c r="C103" s="377"/>
      <c r="D103" s="636"/>
      <c r="E103" s="637"/>
      <c r="F103" s="144"/>
    </row>
    <row r="104" spans="1:6" ht="13">
      <c r="A104" s="163"/>
      <c r="B104" s="29"/>
      <c r="C104" s="377"/>
      <c r="D104" s="636"/>
      <c r="E104" s="637"/>
      <c r="F104" s="144"/>
    </row>
    <row r="105" spans="1:6" ht="13">
      <c r="A105" s="163"/>
      <c r="B105" s="29"/>
      <c r="C105" s="377"/>
      <c r="D105" s="636"/>
      <c r="E105" s="637"/>
      <c r="F105" s="144"/>
    </row>
    <row r="106" spans="1:6" ht="13">
      <c r="A106" s="163"/>
      <c r="B106" s="29"/>
      <c r="C106" s="377"/>
      <c r="D106" s="636"/>
      <c r="E106" s="637"/>
      <c r="F106" s="144"/>
    </row>
    <row r="107" spans="1:6" ht="13">
      <c r="A107" s="163"/>
      <c r="B107" s="29"/>
      <c r="C107" s="377"/>
      <c r="D107" s="636"/>
      <c r="E107" s="637"/>
      <c r="F107" s="144"/>
    </row>
    <row r="108" spans="1:6" ht="13">
      <c r="A108" s="163"/>
      <c r="B108" s="29"/>
      <c r="C108" s="377"/>
      <c r="D108" s="636"/>
      <c r="E108" s="637"/>
      <c r="F108" s="144"/>
    </row>
    <row r="109" spans="1:6" ht="13">
      <c r="A109" s="163"/>
      <c r="B109" s="29"/>
      <c r="C109" s="377"/>
      <c r="D109" s="636"/>
      <c r="E109" s="637"/>
      <c r="F109" s="144"/>
    </row>
    <row r="110" spans="1:6" ht="13">
      <c r="A110" s="163"/>
      <c r="B110" s="29"/>
      <c r="C110" s="377"/>
      <c r="D110" s="636"/>
      <c r="E110" s="637"/>
      <c r="F110" s="144"/>
    </row>
    <row r="111" spans="1:6" ht="13">
      <c r="A111" s="163"/>
      <c r="B111" s="29"/>
      <c r="C111" s="377"/>
      <c r="D111" s="636"/>
      <c r="E111" s="637"/>
      <c r="F111" s="144"/>
    </row>
    <row r="112" spans="1:6" ht="13">
      <c r="A112" s="163"/>
      <c r="B112" s="29"/>
      <c r="C112" s="377"/>
      <c r="D112" s="636"/>
      <c r="E112" s="637"/>
      <c r="F112" s="144"/>
    </row>
    <row r="113" spans="1:6" ht="13">
      <c r="A113" s="163"/>
      <c r="B113" s="29"/>
      <c r="C113" s="377"/>
      <c r="D113" s="636"/>
      <c r="E113" s="637"/>
      <c r="F113" s="144"/>
    </row>
    <row r="114" spans="1:6" ht="13">
      <c r="A114" s="163"/>
      <c r="B114" s="29"/>
      <c r="C114" s="377"/>
      <c r="D114" s="636"/>
      <c r="E114" s="637"/>
      <c r="F114" s="144"/>
    </row>
    <row r="115" spans="1:6" ht="13">
      <c r="A115" s="163"/>
      <c r="B115" s="29"/>
      <c r="C115" s="377"/>
      <c r="D115" s="636"/>
      <c r="E115" s="637"/>
      <c r="F115" s="144"/>
    </row>
    <row r="116" spans="1:6" ht="13">
      <c r="A116" s="163"/>
      <c r="B116" s="29"/>
      <c r="C116" s="377"/>
      <c r="D116" s="636"/>
      <c r="E116" s="637"/>
      <c r="F116" s="144"/>
    </row>
    <row r="117" spans="1:6" ht="13">
      <c r="A117" s="163"/>
      <c r="B117" s="29"/>
      <c r="C117" s="377"/>
      <c r="D117" s="636"/>
      <c r="E117" s="637"/>
      <c r="F117" s="144"/>
    </row>
    <row r="118" spans="1:6" ht="13">
      <c r="A118" s="163"/>
      <c r="B118" s="29"/>
      <c r="C118" s="377"/>
      <c r="D118" s="636"/>
      <c r="E118" s="637"/>
      <c r="F118" s="144"/>
    </row>
    <row r="119" spans="1:6" ht="13">
      <c r="A119" s="163"/>
      <c r="B119" s="29"/>
      <c r="C119" s="377"/>
      <c r="D119" s="636"/>
      <c r="E119" s="637"/>
      <c r="F119" s="144"/>
    </row>
    <row r="120" spans="1:6" ht="13">
      <c r="A120" s="163"/>
      <c r="B120" s="29"/>
      <c r="C120" s="377"/>
      <c r="D120" s="636"/>
      <c r="E120" s="637"/>
      <c r="F120" s="144"/>
    </row>
    <row r="121" spans="1:6" ht="13">
      <c r="A121" s="163"/>
      <c r="B121" s="29"/>
      <c r="C121" s="377"/>
      <c r="D121" s="636"/>
      <c r="E121" s="637"/>
      <c r="F121" s="144"/>
    </row>
    <row r="122" spans="1:6" ht="13">
      <c r="A122" s="163"/>
      <c r="B122" s="29"/>
      <c r="C122" s="377"/>
      <c r="D122" s="636"/>
      <c r="E122" s="637"/>
      <c r="F122" s="144"/>
    </row>
    <row r="123" spans="1:6" ht="13">
      <c r="A123" s="163"/>
      <c r="B123" s="29"/>
      <c r="C123" s="377"/>
      <c r="D123" s="636"/>
      <c r="E123" s="637"/>
      <c r="F123" s="144"/>
    </row>
    <row r="124" spans="1:6" ht="13">
      <c r="A124" s="163"/>
      <c r="B124" s="29"/>
      <c r="C124" s="377"/>
      <c r="D124" s="636"/>
      <c r="E124" s="637"/>
      <c r="F124" s="144"/>
    </row>
    <row r="125" spans="1:6" ht="13">
      <c r="A125" s="163"/>
      <c r="B125" s="29"/>
      <c r="C125" s="377"/>
      <c r="D125" s="636"/>
      <c r="E125" s="637"/>
      <c r="F125" s="144"/>
    </row>
    <row r="126" spans="1:6" ht="13">
      <c r="A126" s="163"/>
      <c r="B126" s="29"/>
      <c r="C126" s="377"/>
      <c r="D126" s="636"/>
      <c r="E126" s="637"/>
      <c r="F126" s="144"/>
    </row>
    <row r="127" spans="1:6" ht="13">
      <c r="A127" s="163"/>
      <c r="B127" s="29"/>
      <c r="C127" s="377"/>
      <c r="D127" s="636"/>
      <c r="E127" s="637"/>
      <c r="F127" s="144"/>
    </row>
    <row r="128" spans="1:6" ht="13">
      <c r="A128" s="163"/>
      <c r="B128" s="29"/>
      <c r="C128" s="377"/>
      <c r="D128" s="636"/>
      <c r="E128" s="637"/>
      <c r="F128" s="144"/>
    </row>
    <row r="129" spans="1:6" ht="13">
      <c r="A129" s="163"/>
      <c r="B129" s="29"/>
      <c r="C129" s="377"/>
      <c r="D129" s="636"/>
      <c r="E129" s="637"/>
      <c r="F129" s="144"/>
    </row>
    <row r="130" spans="1:6" ht="13">
      <c r="A130" s="163"/>
      <c r="B130" s="29"/>
      <c r="C130" s="377"/>
      <c r="D130" s="636"/>
      <c r="E130" s="637"/>
      <c r="F130" s="144"/>
    </row>
    <row r="131" spans="1:6" ht="13">
      <c r="A131" s="163"/>
      <c r="B131" s="29"/>
      <c r="C131" s="377"/>
      <c r="D131" s="636"/>
      <c r="E131" s="637"/>
      <c r="F131" s="144"/>
    </row>
    <row r="132" spans="1:6" ht="13">
      <c r="A132" s="163"/>
      <c r="B132" s="29"/>
      <c r="C132" s="377"/>
      <c r="D132" s="636"/>
      <c r="E132" s="637"/>
      <c r="F132" s="144"/>
    </row>
    <row r="133" spans="1:6" ht="13">
      <c r="A133" s="163"/>
      <c r="B133" s="29"/>
      <c r="C133" s="377"/>
      <c r="D133" s="636"/>
      <c r="E133" s="637"/>
      <c r="F133" s="144"/>
    </row>
    <row r="134" spans="1:6" ht="13">
      <c r="A134" s="163"/>
      <c r="B134" s="29"/>
      <c r="C134" s="377"/>
      <c r="D134" s="636"/>
      <c r="E134" s="637"/>
      <c r="F134" s="144"/>
    </row>
    <row r="135" spans="1:6" ht="13">
      <c r="A135" s="163"/>
      <c r="B135" s="29"/>
      <c r="C135" s="377"/>
      <c r="D135" s="636"/>
      <c r="E135" s="637"/>
      <c r="F135" s="144"/>
    </row>
    <row r="136" spans="1:6" ht="13">
      <c r="A136" s="163"/>
      <c r="B136" s="29"/>
      <c r="C136" s="377"/>
      <c r="D136" s="636"/>
      <c r="E136" s="637"/>
      <c r="F136" s="144"/>
    </row>
    <row r="137" spans="1:6" ht="13">
      <c r="A137" s="163"/>
      <c r="B137" s="29"/>
      <c r="C137" s="377"/>
      <c r="D137" s="636"/>
      <c r="E137" s="637"/>
      <c r="F137" s="144"/>
    </row>
    <row r="138" spans="1:6" ht="13">
      <c r="A138" s="163"/>
      <c r="B138" s="29"/>
      <c r="C138" s="377"/>
      <c r="D138" s="636"/>
      <c r="E138" s="637"/>
      <c r="F138" s="144"/>
    </row>
    <row r="139" spans="1:6" ht="13">
      <c r="A139" s="163"/>
      <c r="B139" s="29"/>
      <c r="C139" s="377"/>
      <c r="D139" s="636"/>
      <c r="E139" s="637"/>
      <c r="F139" s="144"/>
    </row>
    <row r="140" spans="1:6" ht="13">
      <c r="A140" s="163"/>
      <c r="B140" s="29"/>
      <c r="C140" s="377"/>
      <c r="D140" s="636"/>
      <c r="E140" s="637"/>
      <c r="F140" s="144"/>
    </row>
    <row r="141" spans="1:6" ht="13">
      <c r="A141" s="163"/>
      <c r="B141" s="29"/>
      <c r="C141" s="377"/>
      <c r="D141" s="636"/>
      <c r="E141" s="637"/>
      <c r="F141" s="144"/>
    </row>
    <row r="142" spans="1:6" ht="13">
      <c r="A142" s="163"/>
      <c r="B142" s="29"/>
      <c r="C142" s="377"/>
      <c r="D142" s="636"/>
      <c r="E142" s="637"/>
      <c r="F142" s="144"/>
    </row>
    <row r="143" spans="1:6" ht="13">
      <c r="A143" s="163"/>
      <c r="B143" s="29"/>
      <c r="C143" s="377"/>
      <c r="D143" s="636"/>
      <c r="E143" s="637"/>
      <c r="F143" s="144"/>
    </row>
    <row r="144" spans="1:6" ht="13">
      <c r="A144" s="163"/>
      <c r="B144" s="29"/>
      <c r="C144" s="377"/>
      <c r="D144" s="636"/>
      <c r="E144" s="637"/>
      <c r="F144" s="144"/>
    </row>
    <row r="145" spans="1:6" ht="13">
      <c r="A145" s="163"/>
      <c r="B145" s="29"/>
      <c r="C145" s="377"/>
      <c r="D145" s="636"/>
      <c r="E145" s="637"/>
      <c r="F145" s="144"/>
    </row>
    <row r="146" spans="1:6" ht="13.5" thickBot="1">
      <c r="A146" s="163"/>
      <c r="B146" s="29"/>
      <c r="C146" s="377"/>
      <c r="D146" s="636"/>
      <c r="E146" s="637"/>
      <c r="F146" s="144"/>
    </row>
    <row r="147" spans="1:6" ht="13" thickTop="1">
      <c r="A147" s="131"/>
      <c r="B147" s="132"/>
      <c r="C147" s="133"/>
      <c r="D147" s="181"/>
      <c r="E147" s="182"/>
      <c r="F147" s="53"/>
    </row>
    <row r="148" spans="1:6" ht="12.75" customHeight="1">
      <c r="A148" s="135"/>
      <c r="B148" s="136" t="s">
        <v>614</v>
      </c>
      <c r="C148" s="137"/>
      <c r="D148" s="183"/>
      <c r="E148" s="184"/>
      <c r="F148" s="54">
        <f>SUM(F94:F96)</f>
        <v>0</v>
      </c>
    </row>
    <row r="149" spans="1:6" ht="13" thickBot="1">
      <c r="A149" s="139"/>
      <c r="B149" s="140"/>
      <c r="C149" s="141"/>
      <c r="D149" s="185"/>
      <c r="E149" s="186"/>
      <c r="F149" s="55"/>
    </row>
    <row r="150" spans="1:6" ht="13" thickTop="1">
      <c r="F150" s="189"/>
    </row>
  </sheetData>
  <mergeCells count="5">
    <mergeCell ref="A2:F2"/>
    <mergeCell ref="B44:E44"/>
    <mergeCell ref="A45:F45"/>
    <mergeCell ref="B86:E86"/>
    <mergeCell ref="A87:F87"/>
  </mergeCells>
  <pageMargins left="1.4566929133858268" right="0.98425196850393704" top="0.98425196850393704" bottom="0.70866141732283472" header="0.74803149606299213" footer="0.51181102362204722"/>
  <pageSetup paperSize="9" scale="74" orientation="portrait" r:id="rId1"/>
  <headerFooter alignWithMargins="0">
    <oddHeader xml:space="preserve">&amp;LNairobi Satellite Towns Water &amp; Sanitation Development Programme
Mwihoko Water Supply Project: Lot 4&amp;C
&amp;REngineer's Estimate
</oddHeader>
    <oddFooter>&amp;L&amp;A&amp;RPage &amp;P of &amp;N</oddFooter>
  </headerFooter>
  <rowBreaks count="2" manualBreakCount="2">
    <brk id="43" max="5" man="1"/>
    <brk id="8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8736-4713-4BAD-8862-99A192D8A6FB}">
  <dimension ref="A1:I145"/>
  <sheetViews>
    <sheetView view="pageBreakPreview" zoomScale="60" zoomScaleNormal="100" workbookViewId="0">
      <selection activeCell="P30" sqref="P30"/>
    </sheetView>
  </sheetViews>
  <sheetFormatPr defaultRowHeight="13"/>
  <cols>
    <col min="1" max="1" width="5.26953125" style="639" customWidth="1"/>
    <col min="2" max="2" width="24.26953125" style="639" customWidth="1"/>
    <col min="3" max="3" width="42.453125" style="639" customWidth="1"/>
    <col min="4" max="5" width="6.26953125" style="639" customWidth="1"/>
    <col min="6" max="6" width="8.453125" style="639" customWidth="1"/>
    <col min="7" max="7" width="13" style="639" customWidth="1"/>
    <col min="8" max="8" width="2" style="639" customWidth="1"/>
    <col min="9" max="9" width="12.6328125" style="639" bestFit="1" customWidth="1"/>
    <col min="10" max="16384" width="8.7265625" style="639"/>
  </cols>
  <sheetData>
    <row r="1" spans="1:7" ht="12" customHeight="1">
      <c r="A1" s="786" t="s">
        <v>616</v>
      </c>
      <c r="B1" s="786"/>
      <c r="C1" s="786"/>
      <c r="D1" s="786"/>
      <c r="E1" s="786"/>
      <c r="F1" s="786"/>
      <c r="G1" s="786"/>
    </row>
    <row r="2" spans="1:7" ht="12" customHeight="1">
      <c r="A2" s="786" t="s">
        <v>617</v>
      </c>
      <c r="B2" s="786"/>
      <c r="C2" s="786"/>
      <c r="D2" s="786"/>
      <c r="E2" s="786"/>
      <c r="F2" s="786"/>
      <c r="G2" s="786"/>
    </row>
    <row r="3" spans="1:7" ht="12" customHeight="1">
      <c r="A3" s="787" t="s">
        <v>638</v>
      </c>
      <c r="B3" s="787"/>
      <c r="C3" s="787"/>
      <c r="D3" s="787"/>
      <c r="E3" s="787"/>
      <c r="F3" s="787"/>
      <c r="G3" s="787"/>
    </row>
    <row r="4" spans="1:7" ht="21" customHeight="1">
      <c r="A4" s="788" t="s">
        <v>618</v>
      </c>
      <c r="B4" s="788"/>
      <c r="C4" s="788"/>
      <c r="D4" s="788"/>
      <c r="E4" s="788"/>
      <c r="F4" s="788"/>
      <c r="G4" s="788"/>
    </row>
    <row r="5" spans="1:7" ht="28.5" customHeight="1">
      <c r="A5" s="646" t="s">
        <v>81</v>
      </c>
      <c r="B5" s="789" t="s">
        <v>15</v>
      </c>
      <c r="C5" s="790"/>
      <c r="D5" s="646" t="s">
        <v>16</v>
      </c>
      <c r="E5" s="646" t="s">
        <v>17</v>
      </c>
      <c r="F5" s="640" t="s">
        <v>639</v>
      </c>
      <c r="G5" s="640" t="s">
        <v>640</v>
      </c>
    </row>
    <row r="6" spans="1:7" ht="20" customHeight="1">
      <c r="A6" s="647"/>
      <c r="B6" s="791" t="s">
        <v>641</v>
      </c>
      <c r="C6" s="792"/>
      <c r="D6" s="647"/>
      <c r="E6" s="647"/>
      <c r="F6" s="647"/>
      <c r="G6" s="647"/>
    </row>
    <row r="7" spans="1:7" ht="38.5" customHeight="1">
      <c r="A7" s="648"/>
      <c r="B7" s="795" t="s">
        <v>619</v>
      </c>
      <c r="C7" s="796"/>
      <c r="D7" s="648"/>
      <c r="E7" s="648"/>
      <c r="F7" s="648"/>
      <c r="G7" s="648"/>
    </row>
    <row r="8" spans="1:7">
      <c r="A8" s="648"/>
      <c r="B8" s="793" t="s">
        <v>642</v>
      </c>
      <c r="C8" s="794"/>
      <c r="D8" s="648"/>
      <c r="E8" s="648"/>
      <c r="F8" s="648"/>
      <c r="G8" s="648"/>
    </row>
    <row r="9" spans="1:7" ht="66.5" customHeight="1">
      <c r="A9" s="648"/>
      <c r="B9" s="795" t="s">
        <v>643</v>
      </c>
      <c r="C9" s="796"/>
      <c r="D9" s="648"/>
      <c r="E9" s="648"/>
      <c r="F9" s="648"/>
      <c r="G9" s="648"/>
    </row>
    <row r="10" spans="1:7" ht="12" customHeight="1">
      <c r="A10" s="648"/>
      <c r="B10" s="793" t="s">
        <v>644</v>
      </c>
      <c r="C10" s="794"/>
      <c r="D10" s="648"/>
      <c r="E10" s="648"/>
      <c r="F10" s="648"/>
      <c r="G10" s="648"/>
    </row>
    <row r="11" spans="1:7" ht="16.5" customHeight="1">
      <c r="A11" s="648"/>
      <c r="B11" s="795" t="s">
        <v>645</v>
      </c>
      <c r="C11" s="796"/>
      <c r="D11" s="648"/>
      <c r="E11" s="648"/>
      <c r="F11" s="648"/>
      <c r="G11" s="648"/>
    </row>
    <row r="12" spans="1:7" ht="12" customHeight="1">
      <c r="A12" s="648"/>
      <c r="B12" s="795" t="s">
        <v>646</v>
      </c>
      <c r="C12" s="796"/>
      <c r="D12" s="648"/>
      <c r="E12" s="648"/>
      <c r="F12" s="648"/>
      <c r="G12" s="648"/>
    </row>
    <row r="13" spans="1:7" ht="16" customHeight="1">
      <c r="A13" s="648"/>
      <c r="B13" s="793" t="s">
        <v>647</v>
      </c>
      <c r="C13" s="794"/>
      <c r="D13" s="648"/>
      <c r="E13" s="648"/>
      <c r="F13" s="648"/>
      <c r="G13" s="648"/>
    </row>
    <row r="14" spans="1:7" ht="39" customHeight="1">
      <c r="A14" s="648"/>
      <c r="B14" s="795" t="s">
        <v>648</v>
      </c>
      <c r="C14" s="796"/>
      <c r="D14" s="648"/>
      <c r="E14" s="648"/>
      <c r="F14" s="648"/>
      <c r="G14" s="648"/>
    </row>
    <row r="15" spans="1:7" ht="17" customHeight="1">
      <c r="A15" s="649">
        <v>1.1000000000000001</v>
      </c>
      <c r="B15" s="795" t="s">
        <v>649</v>
      </c>
      <c r="C15" s="796"/>
      <c r="D15" s="650" t="s">
        <v>126</v>
      </c>
      <c r="E15" s="651">
        <v>1</v>
      </c>
      <c r="F15" s="652"/>
      <c r="G15" s="653"/>
    </row>
    <row r="16" spans="1:7" ht="16" customHeight="1">
      <c r="A16" s="649">
        <v>1.2</v>
      </c>
      <c r="B16" s="795" t="s">
        <v>650</v>
      </c>
      <c r="C16" s="796"/>
      <c r="D16" s="650" t="s">
        <v>126</v>
      </c>
      <c r="E16" s="651">
        <v>100</v>
      </c>
      <c r="F16" s="652"/>
      <c r="G16" s="653"/>
    </row>
    <row r="17" spans="1:7" ht="16" customHeight="1">
      <c r="A17" s="649">
        <v>1.3</v>
      </c>
      <c r="B17" s="795" t="s">
        <v>651</v>
      </c>
      <c r="C17" s="796"/>
      <c r="D17" s="650" t="s">
        <v>126</v>
      </c>
      <c r="E17" s="651">
        <v>1</v>
      </c>
      <c r="F17" s="652"/>
      <c r="G17" s="653"/>
    </row>
    <row r="18" spans="1:7" ht="16" customHeight="1">
      <c r="A18" s="649">
        <v>1.4</v>
      </c>
      <c r="B18" s="795" t="s">
        <v>652</v>
      </c>
      <c r="C18" s="796"/>
      <c r="D18" s="650" t="s">
        <v>126</v>
      </c>
      <c r="E18" s="651">
        <v>1</v>
      </c>
      <c r="F18" s="652"/>
      <c r="G18" s="653"/>
    </row>
    <row r="19" spans="1:7" ht="16" customHeight="1">
      <c r="A19" s="649">
        <v>1.5</v>
      </c>
      <c r="B19" s="795" t="s">
        <v>653</v>
      </c>
      <c r="C19" s="796"/>
      <c r="D19" s="650" t="s">
        <v>126</v>
      </c>
      <c r="E19" s="651">
        <v>1</v>
      </c>
      <c r="F19" s="652"/>
      <c r="G19" s="653"/>
    </row>
    <row r="20" spans="1:7" ht="16" customHeight="1">
      <c r="A20" s="648"/>
      <c r="B20" s="793" t="s">
        <v>654</v>
      </c>
      <c r="C20" s="794"/>
      <c r="D20" s="648"/>
      <c r="E20" s="648"/>
      <c r="F20" s="648"/>
      <c r="G20" s="653"/>
    </row>
    <row r="21" spans="1:7" ht="16" customHeight="1">
      <c r="A21" s="649">
        <v>1.6</v>
      </c>
      <c r="B21" s="795" t="s">
        <v>655</v>
      </c>
      <c r="C21" s="796"/>
      <c r="D21" s="650" t="s">
        <v>109</v>
      </c>
      <c r="E21" s="651">
        <v>50</v>
      </c>
      <c r="F21" s="654"/>
      <c r="G21" s="653"/>
    </row>
    <row r="22" spans="1:7" ht="16" customHeight="1">
      <c r="A22" s="649">
        <v>1.7</v>
      </c>
      <c r="B22" s="795" t="s">
        <v>656</v>
      </c>
      <c r="C22" s="796"/>
      <c r="D22" s="650" t="s">
        <v>109</v>
      </c>
      <c r="E22" s="651">
        <v>50</v>
      </c>
      <c r="F22" s="654"/>
      <c r="G22" s="653"/>
    </row>
    <row r="23" spans="1:7" ht="16" customHeight="1">
      <c r="A23" s="649">
        <v>1.8</v>
      </c>
      <c r="B23" s="795" t="s">
        <v>657</v>
      </c>
      <c r="C23" s="796"/>
      <c r="D23" s="650" t="s">
        <v>109</v>
      </c>
      <c r="E23" s="651">
        <v>50</v>
      </c>
      <c r="F23" s="654"/>
      <c r="G23" s="653"/>
    </row>
    <row r="24" spans="1:7" ht="16" customHeight="1">
      <c r="A24" s="649">
        <v>1.9</v>
      </c>
      <c r="B24" s="795" t="s">
        <v>658</v>
      </c>
      <c r="C24" s="796"/>
      <c r="D24" s="650" t="s">
        <v>109</v>
      </c>
      <c r="E24" s="651">
        <v>50</v>
      </c>
      <c r="F24" s="654"/>
      <c r="G24" s="653"/>
    </row>
    <row r="25" spans="1:7" ht="16" customHeight="1">
      <c r="A25" s="655">
        <v>1.1000000000000001</v>
      </c>
      <c r="B25" s="795" t="s">
        <v>659</v>
      </c>
      <c r="C25" s="796"/>
      <c r="D25" s="650" t="s">
        <v>109</v>
      </c>
      <c r="E25" s="651">
        <v>50</v>
      </c>
      <c r="F25" s="654"/>
      <c r="G25" s="653"/>
    </row>
    <row r="26" spans="1:7" ht="16" customHeight="1">
      <c r="A26" s="655">
        <v>1.1100000000000001</v>
      </c>
      <c r="B26" s="795" t="s">
        <v>660</v>
      </c>
      <c r="C26" s="796"/>
      <c r="D26" s="650" t="s">
        <v>109</v>
      </c>
      <c r="E26" s="651">
        <v>50</v>
      </c>
      <c r="F26" s="654"/>
      <c r="G26" s="653"/>
    </row>
    <row r="27" spans="1:7" ht="16" customHeight="1">
      <c r="A27" s="655">
        <v>1.1200000000000001</v>
      </c>
      <c r="B27" s="795" t="s">
        <v>661</v>
      </c>
      <c r="C27" s="796"/>
      <c r="D27" s="650" t="s">
        <v>109</v>
      </c>
      <c r="E27" s="654">
        <v>250</v>
      </c>
      <c r="F27" s="654"/>
      <c r="G27" s="653"/>
    </row>
    <row r="28" spans="1:7" ht="16" customHeight="1">
      <c r="A28" s="655">
        <v>1.1299999999999999</v>
      </c>
      <c r="B28" s="795" t="s">
        <v>662</v>
      </c>
      <c r="C28" s="796"/>
      <c r="D28" s="650" t="s">
        <v>126</v>
      </c>
      <c r="E28" s="651">
        <v>1</v>
      </c>
      <c r="F28" s="652"/>
      <c r="G28" s="653"/>
    </row>
    <row r="29" spans="1:7" ht="13" customHeight="1">
      <c r="A29" s="648"/>
      <c r="B29" s="793" t="s">
        <v>663</v>
      </c>
      <c r="C29" s="794"/>
      <c r="D29" s="648"/>
      <c r="E29" s="648"/>
      <c r="F29" s="648"/>
      <c r="G29" s="653"/>
    </row>
    <row r="30" spans="1:7" ht="25.5" customHeight="1">
      <c r="A30" s="655">
        <v>1.1399999999999999</v>
      </c>
      <c r="B30" s="795" t="s">
        <v>620</v>
      </c>
      <c r="C30" s="796"/>
      <c r="D30" s="656" t="s">
        <v>630</v>
      </c>
      <c r="E30" s="651">
        <v>1</v>
      </c>
      <c r="F30" s="652">
        <v>500000</v>
      </c>
      <c r="G30" s="653">
        <f t="shared" ref="G30:G32" si="0">E30*F30</f>
        <v>500000</v>
      </c>
    </row>
    <row r="31" spans="1:7" ht="13" customHeight="1">
      <c r="A31" s="655">
        <v>1.1499999999999999</v>
      </c>
      <c r="B31" s="795" t="s">
        <v>664</v>
      </c>
      <c r="C31" s="796"/>
      <c r="D31" s="656" t="s">
        <v>630</v>
      </c>
      <c r="E31" s="651">
        <v>1</v>
      </c>
      <c r="F31" s="652">
        <v>65000</v>
      </c>
      <c r="G31" s="653">
        <f t="shared" si="0"/>
        <v>65000</v>
      </c>
    </row>
    <row r="32" spans="1:7" ht="16" customHeight="1">
      <c r="A32" s="657">
        <v>1.1599999999999999</v>
      </c>
      <c r="B32" s="797" t="s">
        <v>665</v>
      </c>
      <c r="C32" s="798"/>
      <c r="D32" s="658" t="s">
        <v>630</v>
      </c>
      <c r="E32" s="659">
        <v>1</v>
      </c>
      <c r="F32" s="660">
        <v>300000</v>
      </c>
      <c r="G32" s="653">
        <f t="shared" si="0"/>
        <v>300000</v>
      </c>
    </row>
    <row r="33" spans="1:7" ht="13" customHeight="1">
      <c r="A33" s="640"/>
      <c r="B33" s="789" t="s">
        <v>621</v>
      </c>
      <c r="C33" s="786"/>
      <c r="D33" s="641"/>
      <c r="E33" s="641"/>
      <c r="F33" s="642"/>
      <c r="G33" s="661"/>
    </row>
    <row r="34" spans="1:7" ht="13" customHeight="1">
      <c r="A34" s="640"/>
      <c r="B34" s="789" t="s">
        <v>622</v>
      </c>
      <c r="C34" s="786"/>
      <c r="D34" s="641"/>
      <c r="E34" s="641"/>
      <c r="F34" s="642"/>
      <c r="G34" s="661"/>
    </row>
    <row r="35" spans="1:7">
      <c r="A35" s="640"/>
      <c r="B35" s="799"/>
      <c r="C35" s="800"/>
      <c r="D35" s="641"/>
      <c r="E35" s="641"/>
      <c r="F35" s="642"/>
      <c r="G35" s="643"/>
    </row>
    <row r="36" spans="1:7" ht="20" customHeight="1">
      <c r="A36" s="786" t="s">
        <v>617</v>
      </c>
      <c r="B36" s="786"/>
      <c r="C36" s="786"/>
      <c r="D36" s="786"/>
      <c r="E36" s="786"/>
      <c r="F36" s="786"/>
      <c r="G36" s="786"/>
    </row>
    <row r="37" spans="1:7" ht="12" customHeight="1">
      <c r="A37" s="787" t="s">
        <v>638</v>
      </c>
      <c r="B37" s="787"/>
      <c r="C37" s="787"/>
      <c r="D37" s="787"/>
      <c r="E37" s="787"/>
      <c r="F37" s="787"/>
      <c r="G37" s="787"/>
    </row>
    <row r="38" spans="1:7" ht="21" customHeight="1">
      <c r="A38" s="788" t="s">
        <v>623</v>
      </c>
      <c r="B38" s="788"/>
      <c r="C38" s="788"/>
      <c r="D38" s="788"/>
      <c r="E38" s="788"/>
      <c r="F38" s="788"/>
      <c r="G38" s="788"/>
    </row>
    <row r="39" spans="1:7" ht="26">
      <c r="A39" s="646" t="s">
        <v>81</v>
      </c>
      <c r="B39" s="789" t="s">
        <v>15</v>
      </c>
      <c r="C39" s="790"/>
      <c r="D39" s="646" t="s">
        <v>16</v>
      </c>
      <c r="E39" s="646" t="s">
        <v>17</v>
      </c>
      <c r="F39" s="640" t="s">
        <v>639</v>
      </c>
      <c r="G39" s="640" t="s">
        <v>640</v>
      </c>
    </row>
    <row r="40" spans="1:7" ht="20" customHeight="1">
      <c r="A40" s="647"/>
      <c r="B40" s="791" t="s">
        <v>641</v>
      </c>
      <c r="C40" s="792"/>
      <c r="D40" s="647"/>
      <c r="E40" s="647"/>
      <c r="F40" s="647"/>
      <c r="G40" s="647"/>
    </row>
    <row r="41" spans="1:7" ht="40" customHeight="1">
      <c r="A41" s="648"/>
      <c r="B41" s="795" t="s">
        <v>619</v>
      </c>
      <c r="C41" s="796"/>
      <c r="D41" s="648"/>
      <c r="E41" s="648"/>
      <c r="F41" s="648"/>
      <c r="G41" s="648"/>
    </row>
    <row r="42" spans="1:7">
      <c r="A42" s="648"/>
      <c r="B42" s="793" t="s">
        <v>642</v>
      </c>
      <c r="C42" s="794"/>
      <c r="D42" s="648"/>
      <c r="E42" s="648"/>
      <c r="F42" s="648"/>
      <c r="G42" s="648"/>
    </row>
    <row r="43" spans="1:7" ht="65" customHeight="1">
      <c r="A43" s="648"/>
      <c r="B43" s="795" t="s">
        <v>643</v>
      </c>
      <c r="C43" s="796"/>
      <c r="D43" s="648"/>
      <c r="E43" s="648"/>
      <c r="F43" s="648"/>
      <c r="G43" s="648"/>
    </row>
    <row r="44" spans="1:7" ht="15.5" customHeight="1">
      <c r="A44" s="648"/>
      <c r="B44" s="793" t="s">
        <v>644</v>
      </c>
      <c r="C44" s="794"/>
      <c r="D44" s="648"/>
      <c r="E44" s="648"/>
      <c r="F44" s="648"/>
      <c r="G44" s="648"/>
    </row>
    <row r="45" spans="1:7" ht="17" customHeight="1">
      <c r="A45" s="648"/>
      <c r="B45" s="795" t="s">
        <v>645</v>
      </c>
      <c r="C45" s="796"/>
      <c r="D45" s="648"/>
      <c r="E45" s="648"/>
      <c r="F45" s="648"/>
      <c r="G45" s="648"/>
    </row>
    <row r="46" spans="1:7" ht="14.5" customHeight="1">
      <c r="A46" s="648"/>
      <c r="B46" s="795" t="s">
        <v>646</v>
      </c>
      <c r="C46" s="796"/>
      <c r="D46" s="648"/>
      <c r="E46" s="648"/>
      <c r="F46" s="648"/>
      <c r="G46" s="648"/>
    </row>
    <row r="47" spans="1:7" ht="16" customHeight="1">
      <c r="A47" s="648"/>
      <c r="B47" s="793" t="s">
        <v>647</v>
      </c>
      <c r="C47" s="794"/>
      <c r="D47" s="648"/>
      <c r="E47" s="648"/>
      <c r="F47" s="648"/>
      <c r="G47" s="648"/>
    </row>
    <row r="48" spans="1:7" ht="40" customHeight="1">
      <c r="A48" s="648"/>
      <c r="B48" s="795" t="s">
        <v>648</v>
      </c>
      <c r="C48" s="796"/>
      <c r="D48" s="648"/>
      <c r="E48" s="648"/>
      <c r="F48" s="648"/>
      <c r="G48" s="648"/>
    </row>
    <row r="49" spans="1:7" ht="16" customHeight="1">
      <c r="A49" s="649">
        <v>2.1</v>
      </c>
      <c r="B49" s="795" t="s">
        <v>666</v>
      </c>
      <c r="C49" s="796"/>
      <c r="D49" s="650" t="s">
        <v>126</v>
      </c>
      <c r="E49" s="651">
        <v>1</v>
      </c>
      <c r="F49" s="652"/>
      <c r="G49" s="653"/>
    </row>
    <row r="50" spans="1:7" ht="16" customHeight="1">
      <c r="A50" s="649">
        <v>2.2000000000000002</v>
      </c>
      <c r="B50" s="795" t="s">
        <v>650</v>
      </c>
      <c r="C50" s="796"/>
      <c r="D50" s="650" t="s">
        <v>126</v>
      </c>
      <c r="E50" s="651">
        <v>100</v>
      </c>
      <c r="F50" s="652"/>
      <c r="G50" s="653"/>
    </row>
    <row r="51" spans="1:7" ht="16" customHeight="1">
      <c r="A51" s="649">
        <v>2.2999999999999998</v>
      </c>
      <c r="B51" s="795" t="s">
        <v>651</v>
      </c>
      <c r="C51" s="796"/>
      <c r="D51" s="650" t="s">
        <v>126</v>
      </c>
      <c r="E51" s="651">
        <v>1</v>
      </c>
      <c r="F51" s="652"/>
      <c r="G51" s="653"/>
    </row>
    <row r="52" spans="1:7" ht="16" customHeight="1">
      <c r="A52" s="649">
        <v>2.4</v>
      </c>
      <c r="B52" s="795" t="s">
        <v>652</v>
      </c>
      <c r="C52" s="796"/>
      <c r="D52" s="650" t="s">
        <v>126</v>
      </c>
      <c r="E52" s="651">
        <v>1</v>
      </c>
      <c r="F52" s="652"/>
      <c r="G52" s="653"/>
    </row>
    <row r="53" spans="1:7" ht="16" customHeight="1">
      <c r="A53" s="649">
        <v>2.5</v>
      </c>
      <c r="B53" s="795" t="s">
        <v>653</v>
      </c>
      <c r="C53" s="796"/>
      <c r="D53" s="650" t="s">
        <v>126</v>
      </c>
      <c r="E53" s="651">
        <v>1</v>
      </c>
      <c r="F53" s="652"/>
      <c r="G53" s="653"/>
    </row>
    <row r="54" spans="1:7" ht="16" customHeight="1">
      <c r="A54" s="648"/>
      <c r="B54" s="793" t="s">
        <v>654</v>
      </c>
      <c r="C54" s="794"/>
      <c r="D54" s="648"/>
      <c r="E54" s="648"/>
      <c r="F54" s="648"/>
      <c r="G54" s="653"/>
    </row>
    <row r="55" spans="1:7" ht="16" customHeight="1">
      <c r="A55" s="649">
        <v>2.6</v>
      </c>
      <c r="B55" s="795" t="s">
        <v>655</v>
      </c>
      <c r="C55" s="796"/>
      <c r="D55" s="650" t="s">
        <v>109</v>
      </c>
      <c r="E55" s="651">
        <v>50</v>
      </c>
      <c r="F55" s="654"/>
      <c r="G55" s="653"/>
    </row>
    <row r="56" spans="1:7" ht="16" customHeight="1">
      <c r="A56" s="649">
        <v>2.7</v>
      </c>
      <c r="B56" s="795" t="s">
        <v>656</v>
      </c>
      <c r="C56" s="796"/>
      <c r="D56" s="650" t="s">
        <v>109</v>
      </c>
      <c r="E56" s="651">
        <v>50</v>
      </c>
      <c r="F56" s="654"/>
      <c r="G56" s="653"/>
    </row>
    <row r="57" spans="1:7" ht="16" customHeight="1">
      <c r="A57" s="649">
        <v>2.8</v>
      </c>
      <c r="B57" s="795" t="s">
        <v>657</v>
      </c>
      <c r="C57" s="796"/>
      <c r="D57" s="650" t="s">
        <v>109</v>
      </c>
      <c r="E57" s="651">
        <v>50</v>
      </c>
      <c r="F57" s="654"/>
      <c r="G57" s="653"/>
    </row>
    <row r="58" spans="1:7" ht="16" customHeight="1">
      <c r="A58" s="649">
        <v>2.9</v>
      </c>
      <c r="B58" s="795" t="s">
        <v>658</v>
      </c>
      <c r="C58" s="796"/>
      <c r="D58" s="650" t="s">
        <v>109</v>
      </c>
      <c r="E58" s="651">
        <v>50</v>
      </c>
      <c r="F58" s="654"/>
      <c r="G58" s="653"/>
    </row>
    <row r="59" spans="1:7" ht="16" customHeight="1">
      <c r="A59" s="655">
        <v>2.1</v>
      </c>
      <c r="B59" s="795" t="s">
        <v>659</v>
      </c>
      <c r="C59" s="796"/>
      <c r="D59" s="650" t="s">
        <v>109</v>
      </c>
      <c r="E59" s="651">
        <v>50</v>
      </c>
      <c r="F59" s="654"/>
      <c r="G59" s="653"/>
    </row>
    <row r="60" spans="1:7" ht="16" customHeight="1">
      <c r="A60" s="655">
        <v>2.11</v>
      </c>
      <c r="B60" s="795" t="s">
        <v>660</v>
      </c>
      <c r="C60" s="796"/>
      <c r="D60" s="650" t="s">
        <v>109</v>
      </c>
      <c r="E60" s="651">
        <v>50</v>
      </c>
      <c r="F60" s="654"/>
      <c r="G60" s="653"/>
    </row>
    <row r="61" spans="1:7" ht="16" customHeight="1">
      <c r="A61" s="655">
        <v>2.12</v>
      </c>
      <c r="B61" s="795" t="s">
        <v>661</v>
      </c>
      <c r="C61" s="796"/>
      <c r="D61" s="650" t="s">
        <v>109</v>
      </c>
      <c r="E61" s="654">
        <v>250</v>
      </c>
      <c r="F61" s="654"/>
      <c r="G61" s="653"/>
    </row>
    <row r="62" spans="1:7" ht="16" customHeight="1">
      <c r="A62" s="655">
        <v>2.13</v>
      </c>
      <c r="B62" s="795" t="s">
        <v>662</v>
      </c>
      <c r="C62" s="796"/>
      <c r="D62" s="650" t="s">
        <v>126</v>
      </c>
      <c r="E62" s="651">
        <v>1</v>
      </c>
      <c r="F62" s="652"/>
      <c r="G62" s="653"/>
    </row>
    <row r="63" spans="1:7" ht="16" customHeight="1">
      <c r="A63" s="648"/>
      <c r="B63" s="793" t="s">
        <v>663</v>
      </c>
      <c r="C63" s="794"/>
      <c r="D63" s="648"/>
      <c r="E63" s="648"/>
      <c r="F63" s="648"/>
      <c r="G63" s="653"/>
    </row>
    <row r="64" spans="1:7" ht="26.5" customHeight="1">
      <c r="A64" s="655">
        <v>2.14</v>
      </c>
      <c r="B64" s="795" t="s">
        <v>620</v>
      </c>
      <c r="C64" s="796"/>
      <c r="D64" s="656" t="s">
        <v>630</v>
      </c>
      <c r="E64" s="651">
        <v>1</v>
      </c>
      <c r="F64" s="652">
        <v>500000</v>
      </c>
      <c r="G64" s="653">
        <f t="shared" ref="G64:G66" si="1">E64*F64</f>
        <v>500000</v>
      </c>
    </row>
    <row r="65" spans="1:7" ht="16" customHeight="1">
      <c r="A65" s="655">
        <v>2.15</v>
      </c>
      <c r="B65" s="795" t="s">
        <v>664</v>
      </c>
      <c r="C65" s="796"/>
      <c r="D65" s="656" t="s">
        <v>630</v>
      </c>
      <c r="E65" s="651">
        <v>1</v>
      </c>
      <c r="F65" s="652">
        <v>65000</v>
      </c>
      <c r="G65" s="653">
        <f t="shared" si="1"/>
        <v>65000</v>
      </c>
    </row>
    <row r="66" spans="1:7" ht="13" customHeight="1">
      <c r="A66" s="657">
        <v>2.16</v>
      </c>
      <c r="B66" s="797" t="s">
        <v>665</v>
      </c>
      <c r="C66" s="798"/>
      <c r="D66" s="658" t="s">
        <v>630</v>
      </c>
      <c r="E66" s="659">
        <v>1</v>
      </c>
      <c r="F66" s="660">
        <v>300000</v>
      </c>
      <c r="G66" s="653">
        <f t="shared" si="1"/>
        <v>300000</v>
      </c>
    </row>
    <row r="67" spans="1:7" ht="13" customHeight="1">
      <c r="A67" s="640"/>
      <c r="B67" s="789" t="s">
        <v>621</v>
      </c>
      <c r="C67" s="786"/>
      <c r="D67" s="641"/>
      <c r="E67" s="641"/>
      <c r="F67" s="642"/>
      <c r="G67" s="661"/>
    </row>
    <row r="68" spans="1:7" ht="13" customHeight="1">
      <c r="A68" s="640"/>
      <c r="B68" s="789" t="s">
        <v>667</v>
      </c>
      <c r="C68" s="786"/>
      <c r="D68" s="641"/>
      <c r="E68" s="641"/>
      <c r="F68" s="642"/>
      <c r="G68" s="661"/>
    </row>
    <row r="69" spans="1:7" ht="12" customHeight="1">
      <c r="A69" s="786" t="s">
        <v>624</v>
      </c>
      <c r="B69" s="786"/>
      <c r="C69" s="786"/>
      <c r="D69" s="786"/>
      <c r="E69" s="786"/>
      <c r="F69" s="786"/>
      <c r="G69" s="786"/>
    </row>
    <row r="70" spans="1:7" ht="12" customHeight="1">
      <c r="A70" s="787" t="s">
        <v>638</v>
      </c>
      <c r="B70" s="787"/>
      <c r="C70" s="787"/>
      <c r="D70" s="787"/>
      <c r="E70" s="787"/>
      <c r="F70" s="787"/>
      <c r="G70" s="787"/>
    </row>
    <row r="71" spans="1:7" ht="21" customHeight="1">
      <c r="A71" s="788" t="s">
        <v>625</v>
      </c>
      <c r="B71" s="788"/>
      <c r="C71" s="788"/>
      <c r="D71" s="788"/>
      <c r="E71" s="788"/>
      <c r="F71" s="788"/>
      <c r="G71" s="788"/>
    </row>
    <row r="72" spans="1:7" ht="26">
      <c r="A72" s="646" t="s">
        <v>81</v>
      </c>
      <c r="B72" s="789" t="s">
        <v>15</v>
      </c>
      <c r="C72" s="790"/>
      <c r="D72" s="646" t="s">
        <v>16</v>
      </c>
      <c r="E72" s="646" t="s">
        <v>17</v>
      </c>
      <c r="F72" s="640" t="s">
        <v>639</v>
      </c>
      <c r="G72" s="640" t="s">
        <v>640</v>
      </c>
    </row>
    <row r="73" spans="1:7" ht="20" customHeight="1">
      <c r="A73" s="647"/>
      <c r="B73" s="791" t="s">
        <v>641</v>
      </c>
      <c r="C73" s="792"/>
      <c r="D73" s="647"/>
      <c r="E73" s="647"/>
      <c r="F73" s="647"/>
      <c r="G73" s="647"/>
    </row>
    <row r="74" spans="1:7" ht="25" customHeight="1">
      <c r="A74" s="648"/>
      <c r="B74" s="795" t="s">
        <v>619</v>
      </c>
      <c r="C74" s="796"/>
      <c r="D74" s="648"/>
      <c r="E74" s="648"/>
      <c r="F74" s="648"/>
      <c r="G74" s="648"/>
    </row>
    <row r="75" spans="1:7">
      <c r="A75" s="648"/>
      <c r="B75" s="793" t="s">
        <v>642</v>
      </c>
      <c r="C75" s="794"/>
      <c r="D75" s="648"/>
      <c r="E75" s="648"/>
      <c r="F75" s="648"/>
      <c r="G75" s="648"/>
    </row>
    <row r="76" spans="1:7" ht="63.5" customHeight="1">
      <c r="A76" s="648"/>
      <c r="B76" s="795" t="s">
        <v>643</v>
      </c>
      <c r="C76" s="796"/>
      <c r="D76" s="648"/>
      <c r="E76" s="648"/>
      <c r="F76" s="648"/>
      <c r="G76" s="648"/>
    </row>
    <row r="77" spans="1:7" ht="12" customHeight="1">
      <c r="A77" s="648"/>
      <c r="B77" s="793" t="s">
        <v>644</v>
      </c>
      <c r="C77" s="794"/>
      <c r="D77" s="648"/>
      <c r="E77" s="648"/>
      <c r="F77" s="648"/>
      <c r="G77" s="648"/>
    </row>
    <row r="78" spans="1:7" ht="11.5" customHeight="1">
      <c r="A78" s="648"/>
      <c r="B78" s="795" t="s">
        <v>645</v>
      </c>
      <c r="C78" s="796"/>
      <c r="D78" s="648"/>
      <c r="E78" s="648"/>
      <c r="F78" s="648"/>
      <c r="G78" s="648"/>
    </row>
    <row r="79" spans="1:7" ht="12" customHeight="1">
      <c r="A79" s="648"/>
      <c r="B79" s="795" t="s">
        <v>646</v>
      </c>
      <c r="C79" s="796"/>
      <c r="D79" s="648"/>
      <c r="E79" s="648"/>
      <c r="F79" s="648"/>
      <c r="G79" s="648"/>
    </row>
    <row r="80" spans="1:7" ht="16" customHeight="1">
      <c r="A80" s="648"/>
      <c r="B80" s="793" t="s">
        <v>647</v>
      </c>
      <c r="C80" s="794"/>
      <c r="D80" s="648"/>
      <c r="E80" s="648"/>
      <c r="F80" s="648"/>
      <c r="G80" s="648"/>
    </row>
    <row r="81" spans="1:7" ht="54" customHeight="1">
      <c r="A81" s="648"/>
      <c r="B81" s="795" t="s">
        <v>648</v>
      </c>
      <c r="C81" s="796"/>
      <c r="D81" s="648"/>
      <c r="E81" s="648"/>
      <c r="F81" s="648"/>
      <c r="G81" s="648"/>
    </row>
    <row r="82" spans="1:7" ht="18" customHeight="1">
      <c r="A82" s="649">
        <v>3.1</v>
      </c>
      <c r="B82" s="795" t="s">
        <v>668</v>
      </c>
      <c r="C82" s="796"/>
      <c r="D82" s="650" t="s">
        <v>126</v>
      </c>
      <c r="E82" s="651">
        <v>1</v>
      </c>
      <c r="F82" s="652"/>
      <c r="G82" s="653"/>
    </row>
    <row r="83" spans="1:7" ht="16" customHeight="1">
      <c r="A83" s="649">
        <v>3.2</v>
      </c>
      <c r="B83" s="795" t="s">
        <v>650</v>
      </c>
      <c r="C83" s="796"/>
      <c r="D83" s="650" t="s">
        <v>126</v>
      </c>
      <c r="E83" s="651">
        <v>100</v>
      </c>
      <c r="F83" s="652"/>
      <c r="G83" s="653"/>
    </row>
    <row r="84" spans="1:7" ht="16" customHeight="1">
      <c r="A84" s="649">
        <v>3.3</v>
      </c>
      <c r="B84" s="795" t="s">
        <v>651</v>
      </c>
      <c r="C84" s="796"/>
      <c r="D84" s="650" t="s">
        <v>126</v>
      </c>
      <c r="E84" s="651">
        <v>1</v>
      </c>
      <c r="F84" s="652"/>
      <c r="G84" s="653"/>
    </row>
    <row r="85" spans="1:7" ht="16" customHeight="1">
      <c r="A85" s="649">
        <v>3.4</v>
      </c>
      <c r="B85" s="795" t="s">
        <v>652</v>
      </c>
      <c r="C85" s="796"/>
      <c r="D85" s="650" t="s">
        <v>126</v>
      </c>
      <c r="E85" s="651">
        <v>1</v>
      </c>
      <c r="F85" s="652"/>
      <c r="G85" s="653"/>
    </row>
    <row r="86" spans="1:7" ht="16" customHeight="1">
      <c r="A86" s="649">
        <v>3.5</v>
      </c>
      <c r="B86" s="795" t="s">
        <v>653</v>
      </c>
      <c r="C86" s="796"/>
      <c r="D86" s="650" t="s">
        <v>126</v>
      </c>
      <c r="E86" s="651">
        <v>1</v>
      </c>
      <c r="F86" s="652"/>
      <c r="G86" s="653"/>
    </row>
    <row r="87" spans="1:7" ht="16" customHeight="1">
      <c r="A87" s="648"/>
      <c r="B87" s="793" t="s">
        <v>654</v>
      </c>
      <c r="C87" s="794"/>
      <c r="D87" s="648"/>
      <c r="E87" s="648"/>
      <c r="F87" s="648"/>
      <c r="G87" s="653"/>
    </row>
    <row r="88" spans="1:7" ht="16" customHeight="1">
      <c r="A88" s="649">
        <v>3.6</v>
      </c>
      <c r="B88" s="795" t="s">
        <v>655</v>
      </c>
      <c r="C88" s="796"/>
      <c r="D88" s="650" t="s">
        <v>109</v>
      </c>
      <c r="E88" s="651">
        <v>50</v>
      </c>
      <c r="F88" s="654"/>
      <c r="G88" s="653"/>
    </row>
    <row r="89" spans="1:7" ht="16" customHeight="1">
      <c r="A89" s="649">
        <v>3.7</v>
      </c>
      <c r="B89" s="795" t="s">
        <v>656</v>
      </c>
      <c r="C89" s="796"/>
      <c r="D89" s="650" t="s">
        <v>109</v>
      </c>
      <c r="E89" s="651">
        <v>50</v>
      </c>
      <c r="F89" s="654"/>
      <c r="G89" s="653"/>
    </row>
    <row r="90" spans="1:7" ht="16" customHeight="1">
      <c r="A90" s="649">
        <v>3.8</v>
      </c>
      <c r="B90" s="795" t="s">
        <v>657</v>
      </c>
      <c r="C90" s="796"/>
      <c r="D90" s="650" t="s">
        <v>109</v>
      </c>
      <c r="E90" s="651">
        <v>50</v>
      </c>
      <c r="F90" s="654"/>
      <c r="G90" s="653"/>
    </row>
    <row r="91" spans="1:7" ht="16" customHeight="1">
      <c r="A91" s="649">
        <v>3.9</v>
      </c>
      <c r="B91" s="795" t="s">
        <v>658</v>
      </c>
      <c r="C91" s="796"/>
      <c r="D91" s="650" t="s">
        <v>109</v>
      </c>
      <c r="E91" s="651">
        <v>50</v>
      </c>
      <c r="F91" s="654"/>
      <c r="G91" s="653"/>
    </row>
    <row r="92" spans="1:7" ht="16" customHeight="1">
      <c r="A92" s="655">
        <v>3.1</v>
      </c>
      <c r="B92" s="795" t="s">
        <v>659</v>
      </c>
      <c r="C92" s="796"/>
      <c r="D92" s="650" t="s">
        <v>109</v>
      </c>
      <c r="E92" s="651">
        <v>50</v>
      </c>
      <c r="F92" s="654"/>
      <c r="G92" s="653"/>
    </row>
    <row r="93" spans="1:7" ht="16" customHeight="1">
      <c r="A93" s="655">
        <v>3.11</v>
      </c>
      <c r="B93" s="795" t="s">
        <v>660</v>
      </c>
      <c r="C93" s="796"/>
      <c r="D93" s="650" t="s">
        <v>109</v>
      </c>
      <c r="E93" s="651">
        <v>50</v>
      </c>
      <c r="F93" s="654"/>
      <c r="G93" s="653"/>
    </row>
    <row r="94" spans="1:7" ht="16" customHeight="1">
      <c r="A94" s="655">
        <v>3.12</v>
      </c>
      <c r="B94" s="795" t="s">
        <v>661</v>
      </c>
      <c r="C94" s="796"/>
      <c r="D94" s="650" t="s">
        <v>109</v>
      </c>
      <c r="E94" s="654">
        <v>250</v>
      </c>
      <c r="F94" s="654"/>
      <c r="G94" s="653"/>
    </row>
    <row r="95" spans="1:7" ht="16" customHeight="1">
      <c r="A95" s="655">
        <v>3.13</v>
      </c>
      <c r="B95" s="795" t="s">
        <v>662</v>
      </c>
      <c r="C95" s="796"/>
      <c r="D95" s="650" t="s">
        <v>126</v>
      </c>
      <c r="E95" s="651">
        <v>1</v>
      </c>
      <c r="F95" s="652"/>
      <c r="G95" s="653"/>
    </row>
    <row r="96" spans="1:7" ht="16" customHeight="1">
      <c r="A96" s="648"/>
      <c r="B96" s="793" t="s">
        <v>663</v>
      </c>
      <c r="C96" s="794"/>
      <c r="D96" s="648"/>
      <c r="E96" s="648"/>
      <c r="F96" s="648"/>
      <c r="G96" s="653"/>
    </row>
    <row r="97" spans="1:7" ht="26" customHeight="1">
      <c r="A97" s="655">
        <v>3.14</v>
      </c>
      <c r="B97" s="795" t="s">
        <v>620</v>
      </c>
      <c r="C97" s="796"/>
      <c r="D97" s="656" t="s">
        <v>630</v>
      </c>
      <c r="E97" s="651">
        <v>1</v>
      </c>
      <c r="F97" s="652">
        <v>500000</v>
      </c>
      <c r="G97" s="653">
        <f t="shared" ref="G97:G98" si="2">E97*F97</f>
        <v>500000</v>
      </c>
    </row>
    <row r="98" spans="1:7" ht="13" customHeight="1">
      <c r="A98" s="655">
        <v>3.15</v>
      </c>
      <c r="B98" s="797" t="s">
        <v>665</v>
      </c>
      <c r="C98" s="798"/>
      <c r="D98" s="656" t="s">
        <v>630</v>
      </c>
      <c r="E98" s="651">
        <v>1</v>
      </c>
      <c r="F98" s="652">
        <v>300000</v>
      </c>
      <c r="G98" s="653">
        <f t="shared" si="2"/>
        <v>300000</v>
      </c>
    </row>
    <row r="99" spans="1:7" s="644" customFormat="1" ht="13" customHeight="1">
      <c r="A99" s="640"/>
      <c r="B99" s="789" t="s">
        <v>621</v>
      </c>
      <c r="C99" s="786"/>
      <c r="D99" s="641"/>
      <c r="E99" s="641"/>
      <c r="F99" s="642"/>
      <c r="G99" s="661"/>
    </row>
    <row r="100" spans="1:7" ht="13" customHeight="1">
      <c r="A100" s="640"/>
      <c r="B100" s="789" t="s">
        <v>669</v>
      </c>
      <c r="C100" s="786"/>
      <c r="D100" s="641"/>
      <c r="E100" s="641"/>
      <c r="F100" s="642"/>
      <c r="G100" s="661"/>
    </row>
    <row r="101" spans="1:7" ht="12" customHeight="1">
      <c r="A101" s="786" t="s">
        <v>626</v>
      </c>
      <c r="B101" s="786"/>
      <c r="C101" s="786"/>
      <c r="D101" s="786"/>
      <c r="E101" s="786"/>
      <c r="F101" s="786"/>
      <c r="G101" s="786"/>
    </row>
    <row r="102" spans="1:7" ht="12" customHeight="1">
      <c r="A102" s="787" t="s">
        <v>638</v>
      </c>
      <c r="B102" s="787"/>
      <c r="C102" s="787"/>
      <c r="D102" s="787"/>
      <c r="E102" s="787"/>
      <c r="F102" s="787"/>
      <c r="G102" s="787"/>
    </row>
    <row r="103" spans="1:7" ht="21" customHeight="1">
      <c r="A103" s="788" t="s">
        <v>627</v>
      </c>
      <c r="B103" s="788"/>
      <c r="C103" s="788"/>
      <c r="D103" s="788"/>
      <c r="E103" s="788"/>
      <c r="F103" s="788"/>
      <c r="G103" s="788"/>
    </row>
    <row r="104" spans="1:7" ht="32" customHeight="1">
      <c r="A104" s="646" t="s">
        <v>81</v>
      </c>
      <c r="B104" s="789" t="s">
        <v>15</v>
      </c>
      <c r="C104" s="790"/>
      <c r="D104" s="646" t="s">
        <v>16</v>
      </c>
      <c r="E104" s="646" t="s">
        <v>17</v>
      </c>
      <c r="F104" s="640" t="s">
        <v>639</v>
      </c>
      <c r="G104" s="640" t="s">
        <v>640</v>
      </c>
    </row>
    <row r="105" spans="1:7" ht="20" customHeight="1">
      <c r="A105" s="647"/>
      <c r="B105" s="791" t="s">
        <v>641</v>
      </c>
      <c r="C105" s="792"/>
      <c r="D105" s="647"/>
      <c r="E105" s="647"/>
      <c r="F105" s="647"/>
      <c r="G105" s="647"/>
    </row>
    <row r="106" spans="1:7" ht="25" customHeight="1">
      <c r="A106" s="648"/>
      <c r="B106" s="795" t="s">
        <v>628</v>
      </c>
      <c r="C106" s="796"/>
      <c r="D106" s="648"/>
      <c r="E106" s="648"/>
      <c r="F106" s="648"/>
      <c r="G106" s="648"/>
    </row>
    <row r="107" spans="1:7">
      <c r="A107" s="648"/>
      <c r="B107" s="793" t="s">
        <v>642</v>
      </c>
      <c r="C107" s="794"/>
      <c r="D107" s="648"/>
      <c r="E107" s="648"/>
      <c r="F107" s="648"/>
      <c r="G107" s="648"/>
    </row>
    <row r="108" spans="1:7" ht="64" customHeight="1">
      <c r="A108" s="648"/>
      <c r="B108" s="795" t="s">
        <v>643</v>
      </c>
      <c r="C108" s="796"/>
      <c r="D108" s="648"/>
      <c r="E108" s="648"/>
      <c r="F108" s="648"/>
      <c r="G108" s="648"/>
    </row>
    <row r="109" spans="1:7" ht="12" customHeight="1">
      <c r="A109" s="648"/>
      <c r="B109" s="793" t="s">
        <v>644</v>
      </c>
      <c r="C109" s="794"/>
      <c r="D109" s="648"/>
      <c r="E109" s="648"/>
      <c r="F109" s="648"/>
      <c r="G109" s="648"/>
    </row>
    <row r="110" spans="1:7" ht="17" customHeight="1">
      <c r="A110" s="648"/>
      <c r="B110" s="795" t="s">
        <v>645</v>
      </c>
      <c r="C110" s="796"/>
      <c r="D110" s="648"/>
      <c r="E110" s="648"/>
      <c r="F110" s="648"/>
      <c r="G110" s="648"/>
    </row>
    <row r="111" spans="1:7" ht="14" customHeight="1">
      <c r="A111" s="648"/>
      <c r="B111" s="795" t="s">
        <v>646</v>
      </c>
      <c r="C111" s="796"/>
      <c r="D111" s="648"/>
      <c r="E111" s="648"/>
      <c r="F111" s="648"/>
      <c r="G111" s="648"/>
    </row>
    <row r="112" spans="1:7" ht="16" customHeight="1">
      <c r="A112" s="648"/>
      <c r="B112" s="793" t="s">
        <v>647</v>
      </c>
      <c r="C112" s="794"/>
      <c r="D112" s="648"/>
      <c r="E112" s="648"/>
      <c r="F112" s="648"/>
      <c r="G112" s="648"/>
    </row>
    <row r="113" spans="1:7" ht="55" customHeight="1">
      <c r="A113" s="648"/>
      <c r="B113" s="795" t="s">
        <v>648</v>
      </c>
      <c r="C113" s="796"/>
      <c r="D113" s="648"/>
      <c r="E113" s="648"/>
      <c r="F113" s="648"/>
      <c r="G113" s="648"/>
    </row>
    <row r="114" spans="1:7" ht="18" customHeight="1">
      <c r="A114" s="649">
        <v>4.0999999999999996</v>
      </c>
      <c r="B114" s="795" t="s">
        <v>670</v>
      </c>
      <c r="C114" s="796"/>
      <c r="D114" s="650" t="s">
        <v>126</v>
      </c>
      <c r="E114" s="651">
        <v>1</v>
      </c>
      <c r="F114" s="652"/>
      <c r="G114" s="653"/>
    </row>
    <row r="115" spans="1:7" ht="16" customHeight="1">
      <c r="A115" s="649">
        <v>4.2</v>
      </c>
      <c r="B115" s="795" t="s">
        <v>650</v>
      </c>
      <c r="C115" s="796"/>
      <c r="D115" s="650" t="s">
        <v>126</v>
      </c>
      <c r="E115" s="654">
        <v>100</v>
      </c>
      <c r="F115" s="652"/>
      <c r="G115" s="653"/>
    </row>
    <row r="116" spans="1:7" ht="16" customHeight="1">
      <c r="A116" s="649">
        <v>4.3</v>
      </c>
      <c r="B116" s="795" t="s">
        <v>651</v>
      </c>
      <c r="C116" s="796"/>
      <c r="D116" s="650" t="s">
        <v>126</v>
      </c>
      <c r="E116" s="651">
        <v>1</v>
      </c>
      <c r="F116" s="652"/>
      <c r="G116" s="653"/>
    </row>
    <row r="117" spans="1:7" ht="16" customHeight="1">
      <c r="A117" s="649">
        <v>4.4000000000000004</v>
      </c>
      <c r="B117" s="795" t="s">
        <v>652</v>
      </c>
      <c r="C117" s="796"/>
      <c r="D117" s="650" t="s">
        <v>126</v>
      </c>
      <c r="E117" s="651">
        <v>1</v>
      </c>
      <c r="F117" s="652"/>
      <c r="G117" s="653"/>
    </row>
    <row r="118" spans="1:7" ht="16" customHeight="1">
      <c r="A118" s="649">
        <v>4.5</v>
      </c>
      <c r="B118" s="795" t="s">
        <v>653</v>
      </c>
      <c r="C118" s="796"/>
      <c r="D118" s="650" t="s">
        <v>126</v>
      </c>
      <c r="E118" s="651">
        <v>1</v>
      </c>
      <c r="F118" s="652"/>
      <c r="G118" s="653"/>
    </row>
    <row r="119" spans="1:7" ht="16" customHeight="1">
      <c r="A119" s="648"/>
      <c r="B119" s="793" t="s">
        <v>654</v>
      </c>
      <c r="C119" s="794"/>
      <c r="D119" s="648"/>
      <c r="E119" s="648"/>
      <c r="F119" s="648"/>
      <c r="G119" s="653"/>
    </row>
    <row r="120" spans="1:7" ht="16" customHeight="1">
      <c r="A120" s="649">
        <v>4.5999999999999996</v>
      </c>
      <c r="B120" s="795" t="s">
        <v>655</v>
      </c>
      <c r="C120" s="796"/>
      <c r="D120" s="650" t="s">
        <v>109</v>
      </c>
      <c r="E120" s="651">
        <v>50</v>
      </c>
      <c r="F120" s="654"/>
      <c r="G120" s="653"/>
    </row>
    <row r="121" spans="1:7" ht="16" customHeight="1">
      <c r="A121" s="649">
        <v>4.7</v>
      </c>
      <c r="B121" s="795" t="s">
        <v>656</v>
      </c>
      <c r="C121" s="796"/>
      <c r="D121" s="650" t="s">
        <v>109</v>
      </c>
      <c r="E121" s="651">
        <v>50</v>
      </c>
      <c r="F121" s="654"/>
      <c r="G121" s="653"/>
    </row>
    <row r="122" spans="1:7" ht="16" customHeight="1">
      <c r="A122" s="649">
        <v>4.8</v>
      </c>
      <c r="B122" s="795" t="s">
        <v>657</v>
      </c>
      <c r="C122" s="796"/>
      <c r="D122" s="650" t="s">
        <v>109</v>
      </c>
      <c r="E122" s="651">
        <v>50</v>
      </c>
      <c r="F122" s="654"/>
      <c r="G122" s="653"/>
    </row>
    <row r="123" spans="1:7" ht="16" customHeight="1">
      <c r="A123" s="649">
        <v>4.9000000000000004</v>
      </c>
      <c r="B123" s="795" t="s">
        <v>658</v>
      </c>
      <c r="C123" s="796"/>
      <c r="D123" s="650" t="s">
        <v>109</v>
      </c>
      <c r="E123" s="651">
        <v>50</v>
      </c>
      <c r="F123" s="654"/>
      <c r="G123" s="653"/>
    </row>
    <row r="124" spans="1:7" ht="16" customHeight="1">
      <c r="A124" s="655">
        <v>4.0999999999999996</v>
      </c>
      <c r="B124" s="795" t="s">
        <v>659</v>
      </c>
      <c r="C124" s="796"/>
      <c r="D124" s="650" t="s">
        <v>109</v>
      </c>
      <c r="E124" s="651">
        <v>50</v>
      </c>
      <c r="F124" s="654"/>
      <c r="G124" s="653"/>
    </row>
    <row r="125" spans="1:7" ht="16" customHeight="1">
      <c r="A125" s="655">
        <v>4.1100000000000003</v>
      </c>
      <c r="B125" s="795" t="s">
        <v>660</v>
      </c>
      <c r="C125" s="796"/>
      <c r="D125" s="650" t="s">
        <v>109</v>
      </c>
      <c r="E125" s="651">
        <v>50</v>
      </c>
      <c r="F125" s="654"/>
      <c r="G125" s="653"/>
    </row>
    <row r="126" spans="1:7" ht="16" customHeight="1">
      <c r="A126" s="655">
        <v>4.12</v>
      </c>
      <c r="B126" s="795" t="s">
        <v>661</v>
      </c>
      <c r="C126" s="796"/>
      <c r="D126" s="650" t="s">
        <v>109</v>
      </c>
      <c r="E126" s="654">
        <v>250</v>
      </c>
      <c r="F126" s="654"/>
      <c r="G126" s="653"/>
    </row>
    <row r="127" spans="1:7" ht="16" customHeight="1">
      <c r="A127" s="655">
        <v>4.13</v>
      </c>
      <c r="B127" s="795" t="s">
        <v>662</v>
      </c>
      <c r="C127" s="796"/>
      <c r="D127" s="650" t="s">
        <v>126</v>
      </c>
      <c r="E127" s="651">
        <v>1</v>
      </c>
      <c r="F127" s="652"/>
      <c r="G127" s="653"/>
    </row>
    <row r="128" spans="1:7" ht="16" customHeight="1">
      <c r="A128" s="648"/>
      <c r="B128" s="793" t="s">
        <v>663</v>
      </c>
      <c r="C128" s="794"/>
      <c r="D128" s="648"/>
      <c r="E128" s="648"/>
      <c r="F128" s="648"/>
      <c r="G128" s="653"/>
    </row>
    <row r="129" spans="1:9" ht="28.5" customHeight="1">
      <c r="A129" s="655">
        <v>4.1399999999999997</v>
      </c>
      <c r="B129" s="795" t="s">
        <v>620</v>
      </c>
      <c r="C129" s="796"/>
      <c r="D129" s="656" t="s">
        <v>630</v>
      </c>
      <c r="E129" s="651">
        <v>1</v>
      </c>
      <c r="F129" s="652">
        <v>500000</v>
      </c>
      <c r="G129" s="653">
        <f t="shared" ref="G129:G131" si="3">E129*F129</f>
        <v>500000</v>
      </c>
    </row>
    <row r="130" spans="1:9" ht="16" customHeight="1">
      <c r="A130" s="655">
        <v>4.16</v>
      </c>
      <c r="B130" s="795" t="s">
        <v>664</v>
      </c>
      <c r="C130" s="796"/>
      <c r="D130" s="656" t="s">
        <v>630</v>
      </c>
      <c r="E130" s="651">
        <v>1</v>
      </c>
      <c r="F130" s="652">
        <v>65000</v>
      </c>
      <c r="G130" s="653">
        <f t="shared" si="3"/>
        <v>65000</v>
      </c>
    </row>
    <row r="131" spans="1:9" ht="18" customHeight="1">
      <c r="A131" s="655">
        <v>4.17</v>
      </c>
      <c r="B131" s="795" t="s">
        <v>665</v>
      </c>
      <c r="C131" s="796"/>
      <c r="D131" s="656" t="s">
        <v>630</v>
      </c>
      <c r="E131" s="651">
        <v>1</v>
      </c>
      <c r="F131" s="652">
        <v>300000</v>
      </c>
      <c r="G131" s="653">
        <f t="shared" si="3"/>
        <v>300000</v>
      </c>
    </row>
    <row r="132" spans="1:9" ht="42.5" customHeight="1">
      <c r="A132" s="662">
        <v>4.18</v>
      </c>
      <c r="B132" s="801" t="s">
        <v>629</v>
      </c>
      <c r="C132" s="802"/>
      <c r="D132" s="663" t="s">
        <v>630</v>
      </c>
      <c r="E132" s="664">
        <v>1</v>
      </c>
      <c r="F132" s="665"/>
      <c r="G132" s="666">
        <v>4000000</v>
      </c>
    </row>
    <row r="133" spans="1:9" ht="13" customHeight="1">
      <c r="A133" s="640"/>
      <c r="B133" s="789" t="str">
        <f>B99</f>
        <v xml:space="preserve">Total Bill Item for 1 No. Borehole </v>
      </c>
      <c r="C133" s="786"/>
      <c r="D133" s="641"/>
      <c r="E133" s="641"/>
      <c r="F133" s="642"/>
      <c r="G133" s="661"/>
    </row>
    <row r="134" spans="1:9" ht="13" customHeight="1">
      <c r="A134" s="640"/>
      <c r="B134" s="789" t="s">
        <v>671</v>
      </c>
      <c r="C134" s="786"/>
      <c r="D134" s="641"/>
      <c r="E134" s="641"/>
      <c r="F134" s="642"/>
      <c r="G134" s="661"/>
    </row>
    <row r="135" spans="1:9">
      <c r="A135" s="740"/>
      <c r="B135" s="740"/>
      <c r="C135" s="740"/>
      <c r="D135" s="740"/>
      <c r="E135" s="740"/>
      <c r="F135" s="740"/>
      <c r="G135" s="740"/>
    </row>
    <row r="136" spans="1:9" ht="18" customHeight="1">
      <c r="A136" s="747" t="s">
        <v>676</v>
      </c>
      <c r="B136" s="740"/>
      <c r="C136" s="740"/>
      <c r="D136" s="740"/>
      <c r="E136" s="740"/>
      <c r="F136" s="740"/>
      <c r="G136" s="740"/>
    </row>
    <row r="137" spans="1:9" ht="21" customHeight="1">
      <c r="A137" s="748" t="s">
        <v>677</v>
      </c>
      <c r="B137" s="740"/>
      <c r="C137" s="740"/>
      <c r="D137" s="740"/>
      <c r="E137" s="740"/>
      <c r="F137" s="740"/>
      <c r="G137" s="740"/>
    </row>
    <row r="138" spans="1:9" ht="29.5" customHeight="1">
      <c r="A138" s="749" t="s">
        <v>81</v>
      </c>
      <c r="B138" s="750" t="s">
        <v>15</v>
      </c>
      <c r="C138" s="741"/>
      <c r="D138" s="741"/>
      <c r="E138" s="741"/>
      <c r="F138" s="742"/>
      <c r="G138" s="743" t="s">
        <v>678</v>
      </c>
    </row>
    <row r="139" spans="1:9">
      <c r="A139" s="751">
        <v>1</v>
      </c>
      <c r="B139" s="752" t="s">
        <v>631</v>
      </c>
      <c r="C139" s="753"/>
      <c r="D139" s="753"/>
      <c r="E139" s="753"/>
      <c r="F139" s="753"/>
      <c r="G139" s="754"/>
    </row>
    <row r="140" spans="1:9">
      <c r="A140" s="751">
        <v>2</v>
      </c>
      <c r="B140" s="752" t="s">
        <v>632</v>
      </c>
      <c r="C140" s="753"/>
      <c r="D140" s="753"/>
      <c r="E140" s="753"/>
      <c r="F140" s="753"/>
      <c r="G140" s="754"/>
    </row>
    <row r="141" spans="1:9">
      <c r="A141" s="751">
        <v>3</v>
      </c>
      <c r="B141" s="752" t="s">
        <v>633</v>
      </c>
      <c r="C141" s="753"/>
      <c r="D141" s="753"/>
      <c r="E141" s="753"/>
      <c r="F141" s="753"/>
      <c r="G141" s="754"/>
    </row>
    <row r="142" spans="1:9">
      <c r="A142" s="751">
        <v>4</v>
      </c>
      <c r="B142" s="752" t="s">
        <v>634</v>
      </c>
      <c r="C142" s="753"/>
      <c r="D142" s="753"/>
      <c r="E142" s="753"/>
      <c r="F142" s="753"/>
      <c r="G142" s="754"/>
      <c r="I142" s="645"/>
    </row>
    <row r="143" spans="1:9" ht="20" customHeight="1">
      <c r="A143" s="744"/>
      <c r="B143" s="744" t="s">
        <v>635</v>
      </c>
      <c r="C143" s="753"/>
      <c r="D143" s="753"/>
      <c r="E143" s="753"/>
      <c r="F143" s="753"/>
      <c r="G143" s="755"/>
    </row>
    <row r="144" spans="1:9" ht="20" customHeight="1">
      <c r="A144" s="744"/>
      <c r="B144" s="744" t="s">
        <v>636</v>
      </c>
      <c r="C144" s="745"/>
      <c r="D144" s="745"/>
      <c r="E144" s="745"/>
      <c r="F144" s="745"/>
      <c r="G144" s="755"/>
    </row>
    <row r="145" spans="1:7" ht="20" customHeight="1">
      <c r="A145" s="744"/>
      <c r="B145" s="744" t="s">
        <v>637</v>
      </c>
      <c r="C145" s="746"/>
      <c r="D145" s="746"/>
      <c r="E145" s="746"/>
      <c r="F145" s="746"/>
      <c r="G145" s="755"/>
    </row>
  </sheetData>
  <mergeCells count="134">
    <mergeCell ref="B131:C131"/>
    <mergeCell ref="B132:C132"/>
    <mergeCell ref="B133:C133"/>
    <mergeCell ref="B134:C134"/>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A101:G101"/>
    <mergeCell ref="A102:G102"/>
    <mergeCell ref="A103:G103"/>
    <mergeCell ref="B104:C104"/>
    <mergeCell ref="B105:C105"/>
    <mergeCell ref="B106:C106"/>
    <mergeCell ref="B97:C97"/>
    <mergeCell ref="B98:C98"/>
    <mergeCell ref="B99:C99"/>
    <mergeCell ref="B100:C100"/>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A69:G69"/>
    <mergeCell ref="A70:G70"/>
    <mergeCell ref="A71:G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A37:G37"/>
    <mergeCell ref="A38:G38"/>
    <mergeCell ref="B39:C39"/>
    <mergeCell ref="B40:C40"/>
    <mergeCell ref="B41:C41"/>
    <mergeCell ref="B42:C42"/>
    <mergeCell ref="B31:C31"/>
    <mergeCell ref="B32:C32"/>
    <mergeCell ref="B33:C33"/>
    <mergeCell ref="B34:C34"/>
    <mergeCell ref="B35:C35"/>
    <mergeCell ref="A36:G36"/>
    <mergeCell ref="B25:C25"/>
    <mergeCell ref="B26:C26"/>
    <mergeCell ref="B27:C27"/>
    <mergeCell ref="B28:C28"/>
    <mergeCell ref="B29:C29"/>
    <mergeCell ref="B30:C30"/>
    <mergeCell ref="B19:C19"/>
    <mergeCell ref="B20:C20"/>
    <mergeCell ref="B21:C21"/>
    <mergeCell ref="B22:C22"/>
    <mergeCell ref="B23:C23"/>
    <mergeCell ref="B24:C24"/>
    <mergeCell ref="B16:C16"/>
    <mergeCell ref="B17:C17"/>
    <mergeCell ref="B18:C18"/>
    <mergeCell ref="B7:C7"/>
    <mergeCell ref="B8:C8"/>
    <mergeCell ref="B9:C9"/>
    <mergeCell ref="B10:C10"/>
    <mergeCell ref="B11:C11"/>
    <mergeCell ref="B12:C12"/>
    <mergeCell ref="A1:G1"/>
    <mergeCell ref="A2:G2"/>
    <mergeCell ref="A3:G3"/>
    <mergeCell ref="A4:G4"/>
    <mergeCell ref="B5:C5"/>
    <mergeCell ref="B6:C6"/>
    <mergeCell ref="B13:C13"/>
    <mergeCell ref="B14:C14"/>
    <mergeCell ref="B15:C15"/>
  </mergeCells>
  <pageMargins left="0.7" right="0.7" top="0.75" bottom="0.75" header="0.3" footer="0.3"/>
  <pageSetup scale="78" orientation="portrait" r:id="rId1"/>
  <headerFooter>
    <oddFooter>Page &amp;P</oddFooter>
  </headerFooter>
  <rowBreaks count="3" manualBreakCount="3">
    <brk id="34" max="16383" man="1"/>
    <brk id="68" max="16383"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Page </vt:lpstr>
      <vt:lpstr>Grand Summary</vt:lpstr>
      <vt:lpstr>Bill No 1. Preliminary</vt:lpstr>
      <vt:lpstr>Bill No 2. Ring Mains</vt:lpstr>
      <vt:lpstr>Bill No 3.MwihokoA Distribution</vt:lpstr>
      <vt:lpstr>Bill No 4. Consumer connect (2)</vt:lpstr>
      <vt:lpstr>Bill No 5. Solarisation </vt:lpstr>
      <vt:lpstr>'Bill No 1. Preliminary'!Print_Area</vt:lpstr>
      <vt:lpstr>'Bill No 2. Ring Mains'!Print_Area</vt:lpstr>
      <vt:lpstr>'Bill No 3.MwihokoA Distribution'!Print_Area</vt:lpstr>
      <vt:lpstr>'Bill No 4. Consumer connect (2)'!Print_Area</vt:lpstr>
      <vt:lpstr>'Cover Page '!Print_Area</vt:lpstr>
      <vt:lpstr>'Grand Summary'!Print_Area</vt:lpstr>
    </vt:vector>
  </TitlesOfParts>
  <Manager/>
  <Company>HOWARD HUMPHREYS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Bochieng</dc:creator>
  <cp:keywords/>
  <dc:description/>
  <cp:lastModifiedBy>Jane N. Waichungo</cp:lastModifiedBy>
  <cp:revision/>
  <cp:lastPrinted>2023-05-15T14:09:53Z</cp:lastPrinted>
  <dcterms:created xsi:type="dcterms:W3CDTF">2005-01-12T05:03:09Z</dcterms:created>
  <dcterms:modified xsi:type="dcterms:W3CDTF">2023-06-20T09:27:22Z</dcterms:modified>
  <cp:category/>
  <cp:contentStatus/>
</cp:coreProperties>
</file>